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4355" windowHeight="5910" activeTab="3"/>
  </bookViews>
  <sheets>
    <sheet name="5 лет 24% (пред 20)" sheetId="1" r:id="rId1"/>
    <sheet name="3 года 22% (пред 30)" sheetId="2" r:id="rId2"/>
    <sheet name="2 года 21% (пред 50)" sheetId="3" r:id="rId3"/>
    <sheet name="15 мес 20% (пред 60)" sheetId="4" r:id="rId4"/>
  </sheets>
  <definedNames/>
  <calcPr fullCalcOnLoad="1"/>
</workbook>
</file>

<file path=xl/sharedStrings.xml><?xml version="1.0" encoding="utf-8"?>
<sst xmlns="http://schemas.openxmlformats.org/spreadsheetml/2006/main" count="240" uniqueCount="23">
  <si>
    <t>№</t>
  </si>
  <si>
    <t>Период</t>
  </si>
  <si>
    <t>Погашение ОД</t>
  </si>
  <si>
    <t>Сумма кредита</t>
  </si>
  <si>
    <t>Ставка</t>
  </si>
  <si>
    <t>ИТОГО:</t>
  </si>
  <si>
    <t>Остаток ОД</t>
  </si>
  <si>
    <t>Срок</t>
  </si>
  <si>
    <t>***</t>
  </si>
  <si>
    <t>Льготный период</t>
  </si>
  <si>
    <t>0 месяцев</t>
  </si>
  <si>
    <t>%%</t>
  </si>
  <si>
    <t>Сумма автомобиля</t>
  </si>
  <si>
    <t>Первоначальный взнос</t>
  </si>
  <si>
    <t>годовых</t>
  </si>
  <si>
    <t>месяцев</t>
  </si>
  <si>
    <t>Nexia 4</t>
  </si>
  <si>
    <t>Gentra 3</t>
  </si>
  <si>
    <t>Страховка (5 лет)</t>
  </si>
  <si>
    <t>SPARK 2</t>
  </si>
  <si>
    <t>Страховка (3 года)</t>
  </si>
  <si>
    <t>Страховка (2 года)</t>
  </si>
  <si>
    <t>Страховка (15 мес)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</si>
</sst>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2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b/>
      <sz val="2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5999900102615356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thin"/>
      <right style="thin"/>
      <top style="thin"/>
      <bottom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43" fontId="0" fillId="0" borderId="10" xfId="60" applyFont="1" applyBorder="1" applyAlignment="1">
      <alignment horizontal="center" vertical="center" wrapText="1"/>
    </xf>
    <xf numFmtId="43" fontId="30" fillId="0" borderId="10" xfId="60" applyFont="1" applyBorder="1" applyAlignment="1">
      <alignment horizontal="center" vertical="center" wrapText="1"/>
    </xf>
    <xf numFmtId="14" fontId="0" fillId="0" borderId="10" xfId="60" applyNumberFormat="1" applyFont="1" applyBorder="1" applyAlignment="1">
      <alignment horizontal="center" vertical="center" wrapText="1"/>
    </xf>
    <xf numFmtId="0" fontId="0" fillId="0" borderId="10" xfId="60" applyNumberFormat="1" applyFont="1" applyBorder="1" applyAlignment="1">
      <alignment horizontal="center" vertical="center" wrapText="1"/>
    </xf>
    <xf numFmtId="43" fontId="0" fillId="0" borderId="10" xfId="60" applyNumberFormat="1" applyFont="1" applyBorder="1" applyAlignment="1">
      <alignment horizontal="center" vertical="center" wrapText="1"/>
    </xf>
    <xf numFmtId="43" fontId="0" fillId="0" borderId="0" xfId="60" applyFont="1" applyAlignment="1">
      <alignment horizontal="center" vertical="center" wrapText="1"/>
    </xf>
    <xf numFmtId="9" fontId="30" fillId="0" borderId="0" xfId="60" applyNumberFormat="1" applyFont="1" applyAlignment="1">
      <alignment horizontal="center" vertical="center" wrapText="1"/>
    </xf>
    <xf numFmtId="43" fontId="30" fillId="0" borderId="0" xfId="60" applyFont="1" applyAlignment="1">
      <alignment horizontal="center" vertical="center" wrapText="1"/>
    </xf>
    <xf numFmtId="43" fontId="40" fillId="0" borderId="0" xfId="60" applyFont="1" applyAlignment="1">
      <alignment horizontal="center" vertical="center" wrapText="1"/>
    </xf>
    <xf numFmtId="43" fontId="30" fillId="0" borderId="0" xfId="60" applyFont="1" applyAlignment="1">
      <alignment horizontal="center" vertical="center" wrapText="1"/>
    </xf>
    <xf numFmtId="43" fontId="30" fillId="0" borderId="0" xfId="60" applyFont="1" applyAlignment="1">
      <alignment vertical="center" wrapText="1"/>
    </xf>
    <xf numFmtId="43" fontId="30" fillId="0" borderId="11" xfId="60" applyFont="1" applyBorder="1" applyAlignment="1">
      <alignment horizontal="center"/>
    </xf>
    <xf numFmtId="43" fontId="41" fillId="33" borderId="0" xfId="60" applyFont="1" applyFill="1" applyAlignment="1">
      <alignment horizontal="center" vertical="center" wrapText="1"/>
    </xf>
    <xf numFmtId="43" fontId="30" fillId="0" borderId="0" xfId="60" applyFont="1" applyAlignment="1">
      <alignment horizontal="left" vertical="center" wrapText="1"/>
    </xf>
    <xf numFmtId="43" fontId="0" fillId="0" borderId="0" xfId="60" applyFont="1" applyAlignment="1">
      <alignment horizontal="left" vertical="center" wrapText="1"/>
    </xf>
    <xf numFmtId="43" fontId="30" fillId="0" borderId="12" xfId="60" applyFont="1" applyBorder="1" applyAlignment="1">
      <alignment horizontal="center" vertical="center" wrapText="1"/>
    </xf>
    <xf numFmtId="43" fontId="30" fillId="0" borderId="13" xfId="6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customProperty" Target="../customProperty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ustomProperty" Target="../customProperty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ustomProperty" Target="../customProperty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ustomProperty" Target="../customProperty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71"/>
  <sheetViews>
    <sheetView zoomScale="70" zoomScaleNormal="70" zoomScalePageLayoutView="0" workbookViewId="0" topLeftCell="A1">
      <selection activeCell="U3" sqref="U3"/>
    </sheetView>
  </sheetViews>
  <sheetFormatPr defaultColWidth="9.140625" defaultRowHeight="15" outlineLevelRow="1"/>
  <cols>
    <col min="1" max="1" width="1.421875" style="6" customWidth="1"/>
    <col min="2" max="2" width="5.57421875" style="6" customWidth="1"/>
    <col min="3" max="3" width="17.8515625" style="6" customWidth="1"/>
    <col min="4" max="4" width="18.57421875" style="6" bestFit="1" customWidth="1"/>
    <col min="5" max="5" width="16.28125" style="6" customWidth="1"/>
    <col min="6" max="6" width="16.00390625" style="6" bestFit="1" customWidth="1"/>
    <col min="7" max="7" width="15.00390625" style="6" bestFit="1" customWidth="1"/>
    <col min="8" max="8" width="9.00390625" style="6" hidden="1" customWidth="1"/>
    <col min="9" max="9" width="15.28125" style="6" customWidth="1"/>
    <col min="10" max="10" width="13.8515625" style="6" bestFit="1" customWidth="1"/>
    <col min="11" max="11" width="13.8515625" style="6" customWidth="1"/>
    <col min="12" max="13" width="19.57421875" style="6" bestFit="1" customWidth="1"/>
    <col min="14" max="14" width="18.57421875" style="6" bestFit="1" customWidth="1"/>
    <col min="15" max="15" width="16.00390625" style="6" bestFit="1" customWidth="1"/>
    <col min="16" max="16" width="9.00390625" style="6" hidden="1" customWidth="1"/>
    <col min="17" max="17" width="14.00390625" style="6" customWidth="1"/>
    <col min="18" max="18" width="9.140625" style="6" customWidth="1"/>
    <col min="19" max="19" width="10.7109375" style="6" bestFit="1" customWidth="1"/>
    <col min="20" max="20" width="16.140625" style="6" customWidth="1"/>
    <col min="21" max="21" width="19.8515625" style="6" customWidth="1"/>
    <col min="22" max="22" width="15.00390625" style="6" bestFit="1" customWidth="1"/>
    <col min="23" max="23" width="16.00390625" style="6" bestFit="1" customWidth="1"/>
    <col min="24" max="24" width="0" style="6" hidden="1" customWidth="1"/>
    <col min="25" max="26" width="9.140625" style="6" customWidth="1"/>
    <col min="27" max="27" width="10.28125" style="6" bestFit="1" customWidth="1"/>
    <col min="28" max="29" width="16.00390625" style="6" bestFit="1" customWidth="1"/>
    <col min="30" max="30" width="15.00390625" style="6" bestFit="1" customWidth="1"/>
    <col min="31" max="31" width="16.00390625" style="6" bestFit="1" customWidth="1"/>
    <col min="32" max="32" width="0" style="6" hidden="1" customWidth="1"/>
    <col min="33" max="16384" width="9.140625" style="6" customWidth="1"/>
  </cols>
  <sheetData>
    <row r="1" spans="2:23" ht="26.25">
      <c r="B1" s="14" t="s">
        <v>12</v>
      </c>
      <c r="C1" s="14"/>
      <c r="E1" s="11">
        <v>64662622</v>
      </c>
      <c r="F1" s="13" t="s">
        <v>19</v>
      </c>
      <c r="G1" s="13"/>
      <c r="J1" s="14" t="s">
        <v>12</v>
      </c>
      <c r="K1" s="14"/>
      <c r="M1" s="11">
        <v>86467975</v>
      </c>
      <c r="N1" s="13" t="s">
        <v>16</v>
      </c>
      <c r="O1" s="13"/>
      <c r="R1" s="14" t="s">
        <v>12</v>
      </c>
      <c r="S1" s="14"/>
      <c r="U1" s="11">
        <v>128679875</v>
      </c>
      <c r="V1" s="13" t="s">
        <v>17</v>
      </c>
      <c r="W1" s="13"/>
    </row>
    <row r="2" spans="2:23" ht="15">
      <c r="B2" s="14" t="s">
        <v>13</v>
      </c>
      <c r="C2" s="14"/>
      <c r="D2" s="7">
        <v>0.2</v>
      </c>
      <c r="E2" s="8">
        <f>E1*D2</f>
        <v>12932524.4</v>
      </c>
      <c r="G2" s="9"/>
      <c r="J2" s="14" t="s">
        <v>13</v>
      </c>
      <c r="K2" s="14"/>
      <c r="L2" s="7">
        <v>0.2</v>
      </c>
      <c r="M2" s="10">
        <f>M1*L2</f>
        <v>17293595</v>
      </c>
      <c r="O2" s="9"/>
      <c r="R2" s="14" t="s">
        <v>13</v>
      </c>
      <c r="S2" s="14"/>
      <c r="T2" s="7">
        <v>0.2</v>
      </c>
      <c r="U2" s="10">
        <f>U1*T2</f>
        <v>25735975</v>
      </c>
      <c r="W2" s="9"/>
    </row>
    <row r="3" spans="2:23" ht="15">
      <c r="B3" s="14" t="s">
        <v>18</v>
      </c>
      <c r="C3" s="14"/>
      <c r="D3" s="7">
        <v>0.01</v>
      </c>
      <c r="E3" s="10">
        <v>3165000</v>
      </c>
      <c r="G3" s="9"/>
      <c r="J3" s="14" t="s">
        <v>18</v>
      </c>
      <c r="K3" s="14"/>
      <c r="L3" s="7">
        <v>0.01</v>
      </c>
      <c r="M3" s="10">
        <v>4231000</v>
      </c>
      <c r="O3" s="9"/>
      <c r="R3" s="14" t="s">
        <v>18</v>
      </c>
      <c r="S3" s="14"/>
      <c r="T3" s="7">
        <v>0.01</v>
      </c>
      <c r="U3" s="10">
        <v>6297000</v>
      </c>
      <c r="W3" s="9"/>
    </row>
    <row r="4" spans="2:21" ht="15">
      <c r="B4" s="14" t="s">
        <v>3</v>
      </c>
      <c r="C4" s="14"/>
      <c r="E4" s="11">
        <f>E1-E2-G2</f>
        <v>51730097.6</v>
      </c>
      <c r="J4" s="14" t="s">
        <v>3</v>
      </c>
      <c r="K4" s="14"/>
      <c r="M4" s="11">
        <f>M1-M2-O2</f>
        <v>69174380</v>
      </c>
      <c r="R4" s="14" t="s">
        <v>3</v>
      </c>
      <c r="S4" s="14"/>
      <c r="U4" s="11">
        <f>U1-U2-W2</f>
        <v>102943900</v>
      </c>
    </row>
    <row r="5" spans="2:21" ht="15">
      <c r="B5" s="14" t="s">
        <v>4</v>
      </c>
      <c r="C5" s="14"/>
      <c r="D5" s="7">
        <v>0.24</v>
      </c>
      <c r="E5" s="7" t="s">
        <v>14</v>
      </c>
      <c r="J5" s="14" t="s">
        <v>4</v>
      </c>
      <c r="K5" s="14"/>
      <c r="L5" s="7">
        <v>0.24</v>
      </c>
      <c r="M5" s="7" t="s">
        <v>14</v>
      </c>
      <c r="R5" s="14" t="s">
        <v>4</v>
      </c>
      <c r="S5" s="14"/>
      <c r="T5" s="7">
        <v>0.24</v>
      </c>
      <c r="U5" s="7" t="s">
        <v>14</v>
      </c>
    </row>
    <row r="6" spans="2:21" ht="15">
      <c r="B6" s="14" t="s">
        <v>7</v>
      </c>
      <c r="C6" s="14"/>
      <c r="D6" s="8">
        <v>60</v>
      </c>
      <c r="E6" s="8" t="s">
        <v>15</v>
      </c>
      <c r="J6" s="14" t="s">
        <v>7</v>
      </c>
      <c r="K6" s="14"/>
      <c r="L6" s="10">
        <v>60</v>
      </c>
      <c r="M6" s="10" t="s">
        <v>15</v>
      </c>
      <c r="R6" s="14" t="s">
        <v>7</v>
      </c>
      <c r="S6" s="14"/>
      <c r="T6" s="10">
        <v>60</v>
      </c>
      <c r="U6" s="10" t="s">
        <v>15</v>
      </c>
    </row>
    <row r="7" spans="2:20" ht="15" hidden="1">
      <c r="B7" s="15" t="s">
        <v>9</v>
      </c>
      <c r="C7" s="15"/>
      <c r="D7" s="6" t="s">
        <v>10</v>
      </c>
      <c r="J7" s="15" t="s">
        <v>9</v>
      </c>
      <c r="K7" s="15"/>
      <c r="L7" s="6" t="s">
        <v>10</v>
      </c>
      <c r="R7" s="15" t="s">
        <v>9</v>
      </c>
      <c r="S7" s="15"/>
      <c r="T7" s="6" t="s">
        <v>10</v>
      </c>
    </row>
    <row r="9" spans="2:24" ht="17.25" customHeight="1">
      <c r="B9" s="1" t="s">
        <v>0</v>
      </c>
      <c r="C9" s="2" t="s">
        <v>1</v>
      </c>
      <c r="D9" s="2" t="s">
        <v>6</v>
      </c>
      <c r="E9" s="2" t="s">
        <v>2</v>
      </c>
      <c r="F9" s="2" t="s">
        <v>11</v>
      </c>
      <c r="G9" s="2" t="s">
        <v>5</v>
      </c>
      <c r="H9" s="1"/>
      <c r="J9" s="1" t="s">
        <v>0</v>
      </c>
      <c r="K9" s="2" t="s">
        <v>1</v>
      </c>
      <c r="L9" s="2" t="s">
        <v>6</v>
      </c>
      <c r="M9" s="2" t="s">
        <v>2</v>
      </c>
      <c r="N9" s="2" t="s">
        <v>11</v>
      </c>
      <c r="O9" s="2" t="s">
        <v>5</v>
      </c>
      <c r="P9" s="1"/>
      <c r="R9" s="1" t="s">
        <v>0</v>
      </c>
      <c r="S9" s="2" t="s">
        <v>1</v>
      </c>
      <c r="T9" s="2" t="s">
        <v>6</v>
      </c>
      <c r="U9" s="2" t="s">
        <v>2</v>
      </c>
      <c r="V9" s="2" t="s">
        <v>11</v>
      </c>
      <c r="W9" s="2" t="s">
        <v>5</v>
      </c>
      <c r="X9" s="1"/>
    </row>
    <row r="10" spans="2:24" ht="15">
      <c r="B10" s="1"/>
      <c r="C10" s="3">
        <v>43363</v>
      </c>
      <c r="D10" s="3"/>
      <c r="E10" s="1"/>
      <c r="F10" s="1"/>
      <c r="G10" s="1"/>
      <c r="H10" s="1"/>
      <c r="J10" s="1"/>
      <c r="K10" s="3">
        <v>43363</v>
      </c>
      <c r="L10" s="3"/>
      <c r="M10" s="1"/>
      <c r="N10" s="1"/>
      <c r="O10" s="1"/>
      <c r="P10" s="1"/>
      <c r="R10" s="1"/>
      <c r="S10" s="3">
        <v>43363</v>
      </c>
      <c r="T10" s="3"/>
      <c r="U10" s="1"/>
      <c r="V10" s="1"/>
      <c r="W10" s="1"/>
      <c r="X10" s="1"/>
    </row>
    <row r="11" spans="2:24" ht="15">
      <c r="B11" s="4">
        <v>1</v>
      </c>
      <c r="C11" s="3">
        <v>43393</v>
      </c>
      <c r="D11" s="5">
        <f>E4</f>
        <v>51730097.6</v>
      </c>
      <c r="E11" s="1">
        <f>E4/D6</f>
        <v>862168.2933333333</v>
      </c>
      <c r="F11" s="1">
        <f>D11*$D$5/365*H11</f>
        <v>1020429.322520548</v>
      </c>
      <c r="G11" s="1">
        <f>E11+F11</f>
        <v>1882597.6158538815</v>
      </c>
      <c r="H11" s="1">
        <f>C11-C10</f>
        <v>30</v>
      </c>
      <c r="J11" s="4">
        <v>1</v>
      </c>
      <c r="K11" s="3">
        <v>43393</v>
      </c>
      <c r="L11" s="5">
        <f>M4</f>
        <v>69174380</v>
      </c>
      <c r="M11" s="1">
        <f>M4/L6</f>
        <v>1152906.3333333333</v>
      </c>
      <c r="N11" s="1">
        <f>L11*$D$5/365*P11</f>
        <v>1364535.715068493</v>
      </c>
      <c r="O11" s="1">
        <f>M11+N11</f>
        <v>2517442.048401826</v>
      </c>
      <c r="P11" s="1">
        <f>K11-K10</f>
        <v>30</v>
      </c>
      <c r="R11" s="4">
        <v>1</v>
      </c>
      <c r="S11" s="3">
        <v>43393</v>
      </c>
      <c r="T11" s="5">
        <f>U4</f>
        <v>102943900</v>
      </c>
      <c r="U11" s="1">
        <f>U4/T6</f>
        <v>1715731.6666666667</v>
      </c>
      <c r="V11" s="1">
        <f>T11*$D$5/365*X11</f>
        <v>2030674.191780822</v>
      </c>
      <c r="W11" s="1">
        <f>U11+V11</f>
        <v>3746405.8584474884</v>
      </c>
      <c r="X11" s="1">
        <f>S11-S10</f>
        <v>30</v>
      </c>
    </row>
    <row r="12" spans="2:24" ht="15">
      <c r="B12" s="4">
        <v>2</v>
      </c>
      <c r="C12" s="3">
        <v>43424</v>
      </c>
      <c r="D12" s="5">
        <f>D11-E11</f>
        <v>50867929.306666665</v>
      </c>
      <c r="E12" s="1">
        <f>E11</f>
        <v>862168.2933333333</v>
      </c>
      <c r="F12" s="1">
        <f aca="true" t="shared" si="0" ref="F12:F58">D12*$D$5/365*H12</f>
        <v>1036869.5727167123</v>
      </c>
      <c r="G12" s="1">
        <f aca="true" t="shared" si="1" ref="G12:G58">E12+F12</f>
        <v>1899037.8660500455</v>
      </c>
      <c r="H12" s="1">
        <f aca="true" t="shared" si="2" ref="H12:H70">C12-C11</f>
        <v>31</v>
      </c>
      <c r="J12" s="4">
        <v>2</v>
      </c>
      <c r="K12" s="3">
        <v>43424</v>
      </c>
      <c r="L12" s="5">
        <f>L11-M11</f>
        <v>68021473.66666667</v>
      </c>
      <c r="M12" s="1">
        <f>M11</f>
        <v>1152906.3333333333</v>
      </c>
      <c r="N12" s="1">
        <f>L12*$D$5/365*P12</f>
        <v>1386519.901589041</v>
      </c>
      <c r="O12" s="1">
        <f aca="true" t="shared" si="3" ref="O12:O70">M12+N12</f>
        <v>2539426.2349223746</v>
      </c>
      <c r="P12" s="1">
        <f aca="true" t="shared" si="4" ref="P12:P70">K12-K11</f>
        <v>31</v>
      </c>
      <c r="R12" s="4">
        <v>2</v>
      </c>
      <c r="S12" s="3">
        <v>43424</v>
      </c>
      <c r="T12" s="5">
        <f>T11-U11</f>
        <v>101228168.33333333</v>
      </c>
      <c r="U12" s="1">
        <f>U11</f>
        <v>1715731.6666666667</v>
      </c>
      <c r="V12" s="1">
        <f>T12*$D$5/365*X12</f>
        <v>2063390.6093150682</v>
      </c>
      <c r="W12" s="1">
        <f aca="true" t="shared" si="5" ref="W12:W70">U12+V12</f>
        <v>3779122.275981735</v>
      </c>
      <c r="X12" s="1">
        <f aca="true" t="shared" si="6" ref="X12:X70">S12-S11</f>
        <v>31</v>
      </c>
    </row>
    <row r="13" spans="2:24" ht="15">
      <c r="B13" s="4">
        <v>3</v>
      </c>
      <c r="C13" s="3">
        <v>43454</v>
      </c>
      <c r="D13" s="5">
        <f aca="true" t="shared" si="7" ref="D13:D58">D12-E12</f>
        <v>50005761.01333333</v>
      </c>
      <c r="E13" s="1">
        <f>E12</f>
        <v>862168.2933333333</v>
      </c>
      <c r="F13" s="1">
        <f t="shared" si="0"/>
        <v>986415.011769863</v>
      </c>
      <c r="G13" s="1">
        <f t="shared" si="1"/>
        <v>1848583.3051031963</v>
      </c>
      <c r="H13" s="1">
        <f t="shared" si="2"/>
        <v>30</v>
      </c>
      <c r="J13" s="4">
        <v>3</v>
      </c>
      <c r="K13" s="3">
        <v>43454</v>
      </c>
      <c r="L13" s="5">
        <f aca="true" t="shared" si="8" ref="L13:L70">L12-M12</f>
        <v>66868567.333333336</v>
      </c>
      <c r="M13" s="1">
        <f>M12</f>
        <v>1152906.3333333333</v>
      </c>
      <c r="N13" s="1">
        <f>L13*$D$5/365*P13</f>
        <v>1319051.1912328766</v>
      </c>
      <c r="O13" s="1">
        <f t="shared" si="3"/>
        <v>2471957.52456621</v>
      </c>
      <c r="P13" s="1">
        <f t="shared" si="4"/>
        <v>30</v>
      </c>
      <c r="R13" s="4">
        <v>3</v>
      </c>
      <c r="S13" s="3">
        <v>43454</v>
      </c>
      <c r="T13" s="5">
        <f aca="true" t="shared" si="9" ref="T13:T70">T12-U12</f>
        <v>99512436.66666666</v>
      </c>
      <c r="U13" s="1">
        <f>U12</f>
        <v>1715731.6666666667</v>
      </c>
      <c r="V13" s="1">
        <f>T13*$D$5/365*X13</f>
        <v>1962985.0520547943</v>
      </c>
      <c r="W13" s="1">
        <f t="shared" si="5"/>
        <v>3678716.718721461</v>
      </c>
      <c r="X13" s="1">
        <f t="shared" si="6"/>
        <v>30</v>
      </c>
    </row>
    <row r="14" spans="2:24" ht="15">
      <c r="B14" s="4">
        <v>4</v>
      </c>
      <c r="C14" s="3">
        <v>43485</v>
      </c>
      <c r="D14" s="5">
        <f t="shared" si="7"/>
        <v>49143592.71999999</v>
      </c>
      <c r="E14" s="1">
        <f>E13</f>
        <v>862168.2933333333</v>
      </c>
      <c r="F14" s="1">
        <f>D14*$D$5/365*H14</f>
        <v>1001721.451607671</v>
      </c>
      <c r="G14" s="1">
        <f t="shared" si="1"/>
        <v>1863889.7449410043</v>
      </c>
      <c r="H14" s="1">
        <f t="shared" si="2"/>
        <v>31</v>
      </c>
      <c r="J14" s="4">
        <v>4</v>
      </c>
      <c r="K14" s="3">
        <v>43485</v>
      </c>
      <c r="L14" s="5">
        <f t="shared" si="8"/>
        <v>65715661</v>
      </c>
      <c r="M14" s="1">
        <f>M13</f>
        <v>1152906.3333333333</v>
      </c>
      <c r="N14" s="1">
        <f>L14*$D$5/365*P14</f>
        <v>1339519.226958904</v>
      </c>
      <c r="O14" s="1">
        <f t="shared" si="3"/>
        <v>2492425.5602922374</v>
      </c>
      <c r="P14" s="1">
        <f t="shared" si="4"/>
        <v>31</v>
      </c>
      <c r="R14" s="4">
        <v>4</v>
      </c>
      <c r="S14" s="3">
        <v>43485</v>
      </c>
      <c r="T14" s="5">
        <f t="shared" si="9"/>
        <v>97796704.99999999</v>
      </c>
      <c r="U14" s="1">
        <f>U13</f>
        <v>1715731.6666666667</v>
      </c>
      <c r="V14" s="1">
        <f>T14*$D$5/365*X14</f>
        <v>1993445.1649315064</v>
      </c>
      <c r="W14" s="1">
        <f t="shared" si="5"/>
        <v>3709176.831598173</v>
      </c>
      <c r="X14" s="1">
        <f t="shared" si="6"/>
        <v>31</v>
      </c>
    </row>
    <row r="15" spans="2:24" ht="15" outlineLevel="1">
      <c r="B15" s="4">
        <v>5</v>
      </c>
      <c r="C15" s="3">
        <v>43516</v>
      </c>
      <c r="D15" s="5">
        <f t="shared" si="7"/>
        <v>48281424.426666655</v>
      </c>
      <c r="E15" s="1">
        <f aca="true" t="shared" si="10" ref="E15:E70">E14</f>
        <v>862168.2933333333</v>
      </c>
      <c r="F15" s="1">
        <f t="shared" si="0"/>
        <v>984147.3910531504</v>
      </c>
      <c r="G15" s="1">
        <f t="shared" si="1"/>
        <v>1846315.6843864839</v>
      </c>
      <c r="H15" s="1">
        <f t="shared" si="2"/>
        <v>31</v>
      </c>
      <c r="J15" s="4">
        <v>5</v>
      </c>
      <c r="K15" s="3">
        <v>43516</v>
      </c>
      <c r="L15" s="5">
        <f t="shared" si="8"/>
        <v>64562754.666666664</v>
      </c>
      <c r="M15" s="1">
        <f aca="true" t="shared" si="11" ref="M15:M70">M14</f>
        <v>1152906.3333333333</v>
      </c>
      <c r="N15" s="1">
        <f aca="true" t="shared" si="12" ref="N15:N70">L15*$D$5/365*P15</f>
        <v>1316018.8896438354</v>
      </c>
      <c r="O15" s="1">
        <f t="shared" si="3"/>
        <v>2468925.222977169</v>
      </c>
      <c r="P15" s="1">
        <f t="shared" si="4"/>
        <v>31</v>
      </c>
      <c r="R15" s="4">
        <v>5</v>
      </c>
      <c r="S15" s="3">
        <v>43516</v>
      </c>
      <c r="T15" s="5">
        <f t="shared" si="9"/>
        <v>96080973.33333331</v>
      </c>
      <c r="U15" s="1">
        <f aca="true" t="shared" si="13" ref="U15:U70">U14</f>
        <v>1715731.6666666667</v>
      </c>
      <c r="V15" s="1">
        <f aca="true" t="shared" si="14" ref="V15:V70">T15*$D$5/365*X15</f>
        <v>1958472.4427397256</v>
      </c>
      <c r="W15" s="1">
        <f t="shared" si="5"/>
        <v>3674204.109406392</v>
      </c>
      <c r="X15" s="1">
        <f t="shared" si="6"/>
        <v>31</v>
      </c>
    </row>
    <row r="16" spans="2:24" ht="15" outlineLevel="1">
      <c r="B16" s="4">
        <v>6</v>
      </c>
      <c r="C16" s="3">
        <v>43544</v>
      </c>
      <c r="D16" s="5">
        <f t="shared" si="7"/>
        <v>47419256.13333332</v>
      </c>
      <c r="E16" s="1">
        <f t="shared" si="10"/>
        <v>862168.2933333333</v>
      </c>
      <c r="F16" s="1">
        <f t="shared" si="0"/>
        <v>873033.9759342462</v>
      </c>
      <c r="G16" s="1">
        <f t="shared" si="1"/>
        <v>1735202.2692675795</v>
      </c>
      <c r="H16" s="1">
        <f t="shared" si="2"/>
        <v>28</v>
      </c>
      <c r="J16" s="4">
        <v>6</v>
      </c>
      <c r="K16" s="3">
        <v>43544</v>
      </c>
      <c r="L16" s="5">
        <f t="shared" si="8"/>
        <v>63409848.33333333</v>
      </c>
      <c r="M16" s="1">
        <f t="shared" si="11"/>
        <v>1152906.3333333333</v>
      </c>
      <c r="N16" s="1">
        <f t="shared" si="12"/>
        <v>1167436.1117808218</v>
      </c>
      <c r="O16" s="1">
        <f t="shared" si="3"/>
        <v>2320342.4451141553</v>
      </c>
      <c r="P16" s="1">
        <f t="shared" si="4"/>
        <v>28</v>
      </c>
      <c r="R16" s="4">
        <v>6</v>
      </c>
      <c r="S16" s="3">
        <v>43544</v>
      </c>
      <c r="T16" s="5">
        <f t="shared" si="9"/>
        <v>94365241.66666664</v>
      </c>
      <c r="U16" s="1">
        <f t="shared" si="13"/>
        <v>1715731.6666666667</v>
      </c>
      <c r="V16" s="1">
        <f t="shared" si="14"/>
        <v>1737354.5863013694</v>
      </c>
      <c r="W16" s="1">
        <f t="shared" si="5"/>
        <v>3453086.252968036</v>
      </c>
      <c r="X16" s="1">
        <f t="shared" si="6"/>
        <v>28</v>
      </c>
    </row>
    <row r="17" spans="2:24" ht="15" outlineLevel="1">
      <c r="B17" s="4">
        <v>7</v>
      </c>
      <c r="C17" s="3">
        <v>43575</v>
      </c>
      <c r="D17" s="5">
        <f t="shared" si="7"/>
        <v>46557087.83999998</v>
      </c>
      <c r="E17" s="1">
        <f t="shared" si="10"/>
        <v>862168.2933333333</v>
      </c>
      <c r="F17" s="1">
        <f t="shared" si="0"/>
        <v>948999.2699441093</v>
      </c>
      <c r="G17" s="1">
        <f t="shared" si="1"/>
        <v>1811167.5632774425</v>
      </c>
      <c r="H17" s="1">
        <f t="shared" si="2"/>
        <v>31</v>
      </c>
      <c r="J17" s="4">
        <v>7</v>
      </c>
      <c r="K17" s="3">
        <v>43575</v>
      </c>
      <c r="L17" s="5">
        <f t="shared" si="8"/>
        <v>62256941.99999999</v>
      </c>
      <c r="M17" s="1">
        <f t="shared" si="11"/>
        <v>1152906.3333333333</v>
      </c>
      <c r="N17" s="1">
        <f t="shared" si="12"/>
        <v>1269018.2150136984</v>
      </c>
      <c r="O17" s="1">
        <f t="shared" si="3"/>
        <v>2421924.5483470317</v>
      </c>
      <c r="P17" s="1">
        <f t="shared" si="4"/>
        <v>31</v>
      </c>
      <c r="R17" s="4">
        <v>7</v>
      </c>
      <c r="S17" s="3">
        <v>43575</v>
      </c>
      <c r="T17" s="5">
        <f t="shared" si="9"/>
        <v>92649509.99999997</v>
      </c>
      <c r="U17" s="1">
        <f t="shared" si="13"/>
        <v>1715731.6666666667</v>
      </c>
      <c r="V17" s="1">
        <f t="shared" si="14"/>
        <v>1888526.9983561635</v>
      </c>
      <c r="W17" s="1">
        <f t="shared" si="5"/>
        <v>3604258.6650228305</v>
      </c>
      <c r="X17" s="1">
        <f t="shared" si="6"/>
        <v>31</v>
      </c>
    </row>
    <row r="18" spans="2:24" ht="15" outlineLevel="1">
      <c r="B18" s="4">
        <v>8</v>
      </c>
      <c r="C18" s="3">
        <v>43605</v>
      </c>
      <c r="D18" s="5">
        <f t="shared" si="7"/>
        <v>45694919.546666645</v>
      </c>
      <c r="E18" s="1">
        <f t="shared" si="10"/>
        <v>862168.2933333333</v>
      </c>
      <c r="F18" s="1">
        <f t="shared" si="0"/>
        <v>901379.2348931502</v>
      </c>
      <c r="G18" s="1">
        <f t="shared" si="1"/>
        <v>1763547.5282264836</v>
      </c>
      <c r="H18" s="1">
        <f t="shared" si="2"/>
        <v>30</v>
      </c>
      <c r="J18" s="4">
        <v>8</v>
      </c>
      <c r="K18" s="3">
        <v>43605</v>
      </c>
      <c r="L18" s="5">
        <f t="shared" si="8"/>
        <v>61104035.66666666</v>
      </c>
      <c r="M18" s="1">
        <f t="shared" si="11"/>
        <v>1152906.3333333333</v>
      </c>
      <c r="N18" s="1">
        <f t="shared" si="12"/>
        <v>1205339.8816438352</v>
      </c>
      <c r="O18" s="1">
        <f t="shared" si="3"/>
        <v>2358246.2149771685</v>
      </c>
      <c r="P18" s="1">
        <f t="shared" si="4"/>
        <v>30</v>
      </c>
      <c r="R18" s="4">
        <v>8</v>
      </c>
      <c r="S18" s="3">
        <v>43605</v>
      </c>
      <c r="T18" s="5">
        <f t="shared" si="9"/>
        <v>90933778.3333333</v>
      </c>
      <c r="U18" s="1">
        <f t="shared" si="13"/>
        <v>1715731.6666666667</v>
      </c>
      <c r="V18" s="1">
        <f t="shared" si="14"/>
        <v>1793762.2027397254</v>
      </c>
      <c r="W18" s="1">
        <f t="shared" si="5"/>
        <v>3509493.869406392</v>
      </c>
      <c r="X18" s="1">
        <f t="shared" si="6"/>
        <v>30</v>
      </c>
    </row>
    <row r="19" spans="2:24" ht="15" outlineLevel="1">
      <c r="B19" s="4">
        <v>9</v>
      </c>
      <c r="C19" s="3">
        <v>43636</v>
      </c>
      <c r="D19" s="5">
        <f t="shared" si="7"/>
        <v>44832751.25333331</v>
      </c>
      <c r="E19" s="1">
        <f t="shared" si="10"/>
        <v>862168.2933333333</v>
      </c>
      <c r="F19" s="1">
        <f t="shared" si="0"/>
        <v>913851.148835068</v>
      </c>
      <c r="G19" s="1">
        <f t="shared" si="1"/>
        <v>1776019.4421684013</v>
      </c>
      <c r="H19" s="1">
        <f t="shared" si="2"/>
        <v>31</v>
      </c>
      <c r="J19" s="4">
        <v>9</v>
      </c>
      <c r="K19" s="3">
        <v>43636</v>
      </c>
      <c r="L19" s="5">
        <f t="shared" si="8"/>
        <v>59951129.33333332</v>
      </c>
      <c r="M19" s="1">
        <f t="shared" si="11"/>
        <v>1152906.3333333333</v>
      </c>
      <c r="N19" s="1">
        <f t="shared" si="12"/>
        <v>1222017.5403835615</v>
      </c>
      <c r="O19" s="1">
        <f t="shared" si="3"/>
        <v>2374923.8737168945</v>
      </c>
      <c r="P19" s="1">
        <f t="shared" si="4"/>
        <v>31</v>
      </c>
      <c r="R19" s="4">
        <v>9</v>
      </c>
      <c r="S19" s="3">
        <v>43636</v>
      </c>
      <c r="T19" s="5">
        <f t="shared" si="9"/>
        <v>89218046.66666663</v>
      </c>
      <c r="U19" s="1">
        <f t="shared" si="13"/>
        <v>1715731.6666666667</v>
      </c>
      <c r="V19" s="1">
        <f t="shared" si="14"/>
        <v>1818581.5539726017</v>
      </c>
      <c r="W19" s="1">
        <f t="shared" si="5"/>
        <v>3534313.2206392684</v>
      </c>
      <c r="X19" s="1">
        <f t="shared" si="6"/>
        <v>31</v>
      </c>
    </row>
    <row r="20" spans="2:24" ht="15" outlineLevel="1">
      <c r="B20" s="4">
        <v>10</v>
      </c>
      <c r="C20" s="3">
        <v>43666</v>
      </c>
      <c r="D20" s="5">
        <f t="shared" si="7"/>
        <v>43970582.95999997</v>
      </c>
      <c r="E20" s="1">
        <f t="shared" si="10"/>
        <v>862168.2933333333</v>
      </c>
      <c r="F20" s="1">
        <f t="shared" si="0"/>
        <v>867364.9241424651</v>
      </c>
      <c r="G20" s="1">
        <f t="shared" si="1"/>
        <v>1729533.2174757984</v>
      </c>
      <c r="H20" s="1">
        <f t="shared" si="2"/>
        <v>30</v>
      </c>
      <c r="J20" s="4">
        <v>10</v>
      </c>
      <c r="K20" s="3">
        <v>43666</v>
      </c>
      <c r="L20" s="5">
        <f t="shared" si="8"/>
        <v>58798222.999999985</v>
      </c>
      <c r="M20" s="1">
        <f t="shared" si="11"/>
        <v>1152906.3333333333</v>
      </c>
      <c r="N20" s="1">
        <f t="shared" si="12"/>
        <v>1159855.3578082188</v>
      </c>
      <c r="O20" s="1">
        <f t="shared" si="3"/>
        <v>2312761.6911415523</v>
      </c>
      <c r="P20" s="1">
        <f t="shared" si="4"/>
        <v>30</v>
      </c>
      <c r="R20" s="4">
        <v>10</v>
      </c>
      <c r="S20" s="3">
        <v>43666</v>
      </c>
      <c r="T20" s="5">
        <f t="shared" si="9"/>
        <v>87502314.99999996</v>
      </c>
      <c r="U20" s="1">
        <f t="shared" si="13"/>
        <v>1715731.6666666667</v>
      </c>
      <c r="V20" s="1">
        <f t="shared" si="14"/>
        <v>1726073.063013698</v>
      </c>
      <c r="W20" s="1">
        <f t="shared" si="5"/>
        <v>3441804.729680365</v>
      </c>
      <c r="X20" s="1">
        <f t="shared" si="6"/>
        <v>30</v>
      </c>
    </row>
    <row r="21" spans="2:24" ht="15" outlineLevel="1">
      <c r="B21" s="4">
        <v>11</v>
      </c>
      <c r="C21" s="3">
        <v>43697</v>
      </c>
      <c r="D21" s="5">
        <f t="shared" si="7"/>
        <v>43108414.666666634</v>
      </c>
      <c r="E21" s="1">
        <f t="shared" si="10"/>
        <v>862168.2933333333</v>
      </c>
      <c r="F21" s="1">
        <f t="shared" si="0"/>
        <v>878703.0277260267</v>
      </c>
      <c r="G21" s="1">
        <f t="shared" si="1"/>
        <v>1740871.3210593602</v>
      </c>
      <c r="H21" s="1">
        <f t="shared" si="2"/>
        <v>31</v>
      </c>
      <c r="J21" s="4">
        <v>11</v>
      </c>
      <c r="K21" s="3">
        <v>43697</v>
      </c>
      <c r="L21" s="5">
        <f t="shared" si="8"/>
        <v>57645316.66666665</v>
      </c>
      <c r="M21" s="1">
        <f t="shared" si="11"/>
        <v>1152906.3333333333</v>
      </c>
      <c r="N21" s="1">
        <f t="shared" si="12"/>
        <v>1175016.8657534241</v>
      </c>
      <c r="O21" s="1">
        <f t="shared" si="3"/>
        <v>2327923.1990867574</v>
      </c>
      <c r="P21" s="1">
        <f t="shared" si="4"/>
        <v>31</v>
      </c>
      <c r="R21" s="4">
        <v>11</v>
      </c>
      <c r="S21" s="3">
        <v>43697</v>
      </c>
      <c r="T21" s="5">
        <f t="shared" si="9"/>
        <v>85786583.33333328</v>
      </c>
      <c r="U21" s="1">
        <f t="shared" si="13"/>
        <v>1715731.6666666667</v>
      </c>
      <c r="V21" s="1">
        <f t="shared" si="14"/>
        <v>1748636.10958904</v>
      </c>
      <c r="W21" s="1">
        <f t="shared" si="5"/>
        <v>3464367.776255707</v>
      </c>
      <c r="X21" s="1">
        <f t="shared" si="6"/>
        <v>31</v>
      </c>
    </row>
    <row r="22" spans="2:24" ht="15" outlineLevel="1">
      <c r="B22" s="4">
        <v>12</v>
      </c>
      <c r="C22" s="3">
        <v>43728</v>
      </c>
      <c r="D22" s="5">
        <f t="shared" si="7"/>
        <v>42246246.3733333</v>
      </c>
      <c r="E22" s="1">
        <f t="shared" si="10"/>
        <v>862168.2933333333</v>
      </c>
      <c r="F22" s="1">
        <f t="shared" si="0"/>
        <v>861128.967171506</v>
      </c>
      <c r="G22" s="1">
        <f t="shared" si="1"/>
        <v>1723297.2605048395</v>
      </c>
      <c r="H22" s="1">
        <f t="shared" si="2"/>
        <v>31</v>
      </c>
      <c r="J22" s="4">
        <v>12</v>
      </c>
      <c r="K22" s="3">
        <v>43728</v>
      </c>
      <c r="L22" s="5">
        <f t="shared" si="8"/>
        <v>56492410.33333331</v>
      </c>
      <c r="M22" s="1">
        <f t="shared" si="11"/>
        <v>1152906.3333333333</v>
      </c>
      <c r="N22" s="1">
        <f t="shared" si="12"/>
        <v>1151516.5284383558</v>
      </c>
      <c r="O22" s="1">
        <f t="shared" si="3"/>
        <v>2304422.861771689</v>
      </c>
      <c r="P22" s="1">
        <f t="shared" si="4"/>
        <v>31</v>
      </c>
      <c r="R22" s="4">
        <v>12</v>
      </c>
      <c r="S22" s="3">
        <v>43728</v>
      </c>
      <c r="T22" s="5">
        <f t="shared" si="9"/>
        <v>84070851.66666661</v>
      </c>
      <c r="U22" s="1">
        <f t="shared" si="13"/>
        <v>1715731.6666666667</v>
      </c>
      <c r="V22" s="1">
        <f t="shared" si="14"/>
        <v>1713663.387397259</v>
      </c>
      <c r="W22" s="1">
        <f t="shared" si="5"/>
        <v>3429395.0540639255</v>
      </c>
      <c r="X22" s="1">
        <f t="shared" si="6"/>
        <v>31</v>
      </c>
    </row>
    <row r="23" spans="2:24" ht="15" outlineLevel="1">
      <c r="B23" s="4">
        <v>13</v>
      </c>
      <c r="C23" s="3">
        <v>43758</v>
      </c>
      <c r="D23" s="5">
        <f t="shared" si="7"/>
        <v>41384078.07999996</v>
      </c>
      <c r="E23" s="1">
        <f t="shared" si="10"/>
        <v>862168.2933333333</v>
      </c>
      <c r="F23" s="1">
        <f t="shared" si="0"/>
        <v>816343.4580164376</v>
      </c>
      <c r="G23" s="1">
        <f t="shared" si="1"/>
        <v>1678511.751349771</v>
      </c>
      <c r="H23" s="1">
        <f t="shared" si="2"/>
        <v>30</v>
      </c>
      <c r="J23" s="4">
        <v>13</v>
      </c>
      <c r="K23" s="3">
        <v>43758</v>
      </c>
      <c r="L23" s="5">
        <f t="shared" si="8"/>
        <v>55339503.99999998</v>
      </c>
      <c r="M23" s="1">
        <f t="shared" si="11"/>
        <v>1152906.3333333333</v>
      </c>
      <c r="N23" s="1">
        <f t="shared" si="12"/>
        <v>1091628.572054794</v>
      </c>
      <c r="O23" s="1">
        <f t="shared" si="3"/>
        <v>2244534.905388127</v>
      </c>
      <c r="P23" s="1">
        <f t="shared" si="4"/>
        <v>30</v>
      </c>
      <c r="R23" s="4">
        <v>13</v>
      </c>
      <c r="S23" s="3">
        <v>43758</v>
      </c>
      <c r="T23" s="5">
        <f t="shared" si="9"/>
        <v>82355119.99999994</v>
      </c>
      <c r="U23" s="1">
        <f t="shared" si="13"/>
        <v>1715731.6666666667</v>
      </c>
      <c r="V23" s="1">
        <f t="shared" si="14"/>
        <v>1624539.3534246564</v>
      </c>
      <c r="W23" s="1">
        <f t="shared" si="5"/>
        <v>3340271.020091323</v>
      </c>
      <c r="X23" s="1">
        <f t="shared" si="6"/>
        <v>30</v>
      </c>
    </row>
    <row r="24" spans="2:24" ht="15" outlineLevel="1">
      <c r="B24" s="4">
        <v>14</v>
      </c>
      <c r="C24" s="3">
        <v>43789</v>
      </c>
      <c r="D24" s="5">
        <f t="shared" si="7"/>
        <v>40521909.786666624</v>
      </c>
      <c r="E24" s="1">
        <f t="shared" si="10"/>
        <v>862168.2933333333</v>
      </c>
      <c r="F24" s="1">
        <f t="shared" si="0"/>
        <v>825980.8460624648</v>
      </c>
      <c r="G24" s="1">
        <f t="shared" si="1"/>
        <v>1688149.139395798</v>
      </c>
      <c r="H24" s="1">
        <f t="shared" si="2"/>
        <v>31</v>
      </c>
      <c r="J24" s="4">
        <v>14</v>
      </c>
      <c r="K24" s="3">
        <v>43789</v>
      </c>
      <c r="L24" s="5">
        <f t="shared" si="8"/>
        <v>54186597.66666664</v>
      </c>
      <c r="M24" s="1">
        <f t="shared" si="11"/>
        <v>1152906.3333333333</v>
      </c>
      <c r="N24" s="1">
        <f t="shared" si="12"/>
        <v>1104515.8538082186</v>
      </c>
      <c r="O24" s="1">
        <f t="shared" si="3"/>
        <v>2257422.1871415516</v>
      </c>
      <c r="P24" s="1">
        <f t="shared" si="4"/>
        <v>31</v>
      </c>
      <c r="R24" s="4">
        <v>14</v>
      </c>
      <c r="S24" s="3">
        <v>43789</v>
      </c>
      <c r="T24" s="5">
        <f t="shared" si="9"/>
        <v>80639388.33333327</v>
      </c>
      <c r="U24" s="1">
        <f t="shared" si="13"/>
        <v>1715731.6666666667</v>
      </c>
      <c r="V24" s="1">
        <f t="shared" si="14"/>
        <v>1643717.9430136974</v>
      </c>
      <c r="W24" s="1">
        <f t="shared" si="5"/>
        <v>3359449.609680364</v>
      </c>
      <c r="X24" s="1">
        <f t="shared" si="6"/>
        <v>31</v>
      </c>
    </row>
    <row r="25" spans="2:24" ht="15" outlineLevel="1">
      <c r="B25" s="4">
        <v>15</v>
      </c>
      <c r="C25" s="3">
        <v>43819</v>
      </c>
      <c r="D25" s="5">
        <f t="shared" si="7"/>
        <v>39659741.49333329</v>
      </c>
      <c r="E25" s="1">
        <f t="shared" si="10"/>
        <v>862168.2933333333</v>
      </c>
      <c r="F25" s="1">
        <f t="shared" si="0"/>
        <v>782329.1472657525</v>
      </c>
      <c r="G25" s="1">
        <f t="shared" si="1"/>
        <v>1644497.4405990858</v>
      </c>
      <c r="H25" s="1">
        <f t="shared" si="2"/>
        <v>30</v>
      </c>
      <c r="J25" s="4">
        <v>15</v>
      </c>
      <c r="K25" s="3">
        <v>43819</v>
      </c>
      <c r="L25" s="5">
        <f t="shared" si="8"/>
        <v>53033691.333333306</v>
      </c>
      <c r="M25" s="1">
        <f t="shared" si="11"/>
        <v>1152906.3333333333</v>
      </c>
      <c r="N25" s="1">
        <f t="shared" si="12"/>
        <v>1046144.0482191775</v>
      </c>
      <c r="O25" s="1">
        <f t="shared" si="3"/>
        <v>2199050.381552511</v>
      </c>
      <c r="P25" s="1">
        <f t="shared" si="4"/>
        <v>30</v>
      </c>
      <c r="R25" s="4">
        <v>15</v>
      </c>
      <c r="S25" s="3">
        <v>43819</v>
      </c>
      <c r="T25" s="5">
        <f t="shared" si="9"/>
        <v>78923656.6666666</v>
      </c>
      <c r="U25" s="1">
        <f t="shared" si="13"/>
        <v>1715731.6666666667</v>
      </c>
      <c r="V25" s="1">
        <f t="shared" si="14"/>
        <v>1556850.2136986286</v>
      </c>
      <c r="W25" s="1">
        <f t="shared" si="5"/>
        <v>3272581.8803652953</v>
      </c>
      <c r="X25" s="1">
        <f t="shared" si="6"/>
        <v>30</v>
      </c>
    </row>
    <row r="26" spans="2:24" ht="15" outlineLevel="1">
      <c r="B26" s="4">
        <v>16</v>
      </c>
      <c r="C26" s="3">
        <v>43850</v>
      </c>
      <c r="D26" s="5">
        <f t="shared" si="7"/>
        <v>38797573.19999995</v>
      </c>
      <c r="E26" s="1">
        <f t="shared" si="10"/>
        <v>862168.2933333333</v>
      </c>
      <c r="F26" s="1">
        <f t="shared" si="0"/>
        <v>790832.7249534236</v>
      </c>
      <c r="G26" s="1">
        <f t="shared" si="1"/>
        <v>1653001.018286757</v>
      </c>
      <c r="H26" s="1">
        <f t="shared" si="2"/>
        <v>31</v>
      </c>
      <c r="J26" s="4">
        <v>16</v>
      </c>
      <c r="K26" s="3">
        <v>43850</v>
      </c>
      <c r="L26" s="5">
        <f t="shared" si="8"/>
        <v>51880784.99999997</v>
      </c>
      <c r="M26" s="1">
        <f t="shared" si="11"/>
        <v>1152906.3333333333</v>
      </c>
      <c r="N26" s="1">
        <f t="shared" si="12"/>
        <v>1057515.1791780815</v>
      </c>
      <c r="O26" s="1">
        <f t="shared" si="3"/>
        <v>2210421.5125114145</v>
      </c>
      <c r="P26" s="1">
        <f t="shared" si="4"/>
        <v>31</v>
      </c>
      <c r="R26" s="4">
        <v>16</v>
      </c>
      <c r="S26" s="3">
        <v>43850</v>
      </c>
      <c r="T26" s="5">
        <f t="shared" si="9"/>
        <v>77207924.99999993</v>
      </c>
      <c r="U26" s="1">
        <f t="shared" si="13"/>
        <v>1715731.6666666667</v>
      </c>
      <c r="V26" s="1">
        <f t="shared" si="14"/>
        <v>1573772.4986301356</v>
      </c>
      <c r="W26" s="1">
        <f t="shared" si="5"/>
        <v>3289504.1652968023</v>
      </c>
      <c r="X26" s="1">
        <f t="shared" si="6"/>
        <v>31</v>
      </c>
    </row>
    <row r="27" spans="2:24" ht="15" outlineLevel="1">
      <c r="B27" s="4">
        <v>17</v>
      </c>
      <c r="C27" s="3">
        <v>43881</v>
      </c>
      <c r="D27" s="5">
        <f t="shared" si="7"/>
        <v>37935404.906666614</v>
      </c>
      <c r="E27" s="1">
        <f t="shared" si="10"/>
        <v>862168.2933333333</v>
      </c>
      <c r="F27" s="1">
        <f t="shared" si="0"/>
        <v>773258.664398903</v>
      </c>
      <c r="G27" s="1">
        <f t="shared" si="1"/>
        <v>1635426.9577322365</v>
      </c>
      <c r="H27" s="1">
        <f t="shared" si="2"/>
        <v>31</v>
      </c>
      <c r="J27" s="4">
        <v>17</v>
      </c>
      <c r="K27" s="3">
        <v>43881</v>
      </c>
      <c r="L27" s="5">
        <f t="shared" si="8"/>
        <v>50727878.666666634</v>
      </c>
      <c r="M27" s="1">
        <f t="shared" si="11"/>
        <v>1152906.3333333333</v>
      </c>
      <c r="N27" s="1">
        <f t="shared" si="12"/>
        <v>1034014.841863013</v>
      </c>
      <c r="O27" s="1">
        <f t="shared" si="3"/>
        <v>2186921.1751963464</v>
      </c>
      <c r="P27" s="1">
        <f t="shared" si="4"/>
        <v>31</v>
      </c>
      <c r="R27" s="4">
        <v>17</v>
      </c>
      <c r="S27" s="3">
        <v>43881</v>
      </c>
      <c r="T27" s="5">
        <f t="shared" si="9"/>
        <v>75492193.33333325</v>
      </c>
      <c r="U27" s="1">
        <f t="shared" si="13"/>
        <v>1715731.6666666667</v>
      </c>
      <c r="V27" s="1">
        <f t="shared" si="14"/>
        <v>1538799.7764383545</v>
      </c>
      <c r="W27" s="1">
        <f t="shared" si="5"/>
        <v>3254531.4431050215</v>
      </c>
      <c r="X27" s="1">
        <f t="shared" si="6"/>
        <v>31</v>
      </c>
    </row>
    <row r="28" spans="2:24" ht="15" outlineLevel="1">
      <c r="B28" s="4">
        <v>18</v>
      </c>
      <c r="C28" s="3">
        <v>43910</v>
      </c>
      <c r="D28" s="5">
        <f t="shared" si="7"/>
        <v>37073236.61333328</v>
      </c>
      <c r="E28" s="1">
        <f t="shared" si="10"/>
        <v>862168.2933333333</v>
      </c>
      <c r="F28" s="1">
        <f t="shared" si="0"/>
        <v>706930.7584350675</v>
      </c>
      <c r="G28" s="1">
        <f t="shared" si="1"/>
        <v>1569099.0517684007</v>
      </c>
      <c r="H28" s="1">
        <f t="shared" si="2"/>
        <v>29</v>
      </c>
      <c r="J28" s="4">
        <v>18</v>
      </c>
      <c r="K28" s="3">
        <v>43910</v>
      </c>
      <c r="L28" s="5">
        <f t="shared" si="8"/>
        <v>49574972.3333333</v>
      </c>
      <c r="M28" s="1">
        <f t="shared" si="11"/>
        <v>1152906.3333333333</v>
      </c>
      <c r="N28" s="1">
        <f t="shared" si="12"/>
        <v>945320.020383561</v>
      </c>
      <c r="O28" s="1">
        <f t="shared" si="3"/>
        <v>2098226.353716894</v>
      </c>
      <c r="P28" s="1">
        <f t="shared" si="4"/>
        <v>29</v>
      </c>
      <c r="R28" s="4">
        <v>18</v>
      </c>
      <c r="S28" s="3">
        <v>43910</v>
      </c>
      <c r="T28" s="5">
        <f t="shared" si="9"/>
        <v>73776461.66666658</v>
      </c>
      <c r="U28" s="1">
        <f t="shared" si="13"/>
        <v>1715731.6666666667</v>
      </c>
      <c r="V28" s="1">
        <f t="shared" si="14"/>
        <v>1406805.9539726009</v>
      </c>
      <c r="W28" s="1">
        <f t="shared" si="5"/>
        <v>3122537.6206392674</v>
      </c>
      <c r="X28" s="1">
        <f t="shared" si="6"/>
        <v>29</v>
      </c>
    </row>
    <row r="29" spans="2:24" ht="15" outlineLevel="1">
      <c r="B29" s="4">
        <v>19</v>
      </c>
      <c r="C29" s="3">
        <v>43941</v>
      </c>
      <c r="D29" s="5">
        <f t="shared" si="7"/>
        <v>36211068.31999994</v>
      </c>
      <c r="E29" s="1">
        <f t="shared" si="10"/>
        <v>862168.2933333333</v>
      </c>
      <c r="F29" s="1">
        <f t="shared" si="0"/>
        <v>738110.5432898618</v>
      </c>
      <c r="G29" s="1">
        <f t="shared" si="1"/>
        <v>1600278.836623195</v>
      </c>
      <c r="H29" s="1">
        <f t="shared" si="2"/>
        <v>31</v>
      </c>
      <c r="J29" s="4">
        <v>19</v>
      </c>
      <c r="K29" s="3">
        <v>43941</v>
      </c>
      <c r="L29" s="5">
        <f t="shared" si="8"/>
        <v>48422065.99999996</v>
      </c>
      <c r="M29" s="1">
        <f t="shared" si="11"/>
        <v>1152906.3333333333</v>
      </c>
      <c r="N29" s="1">
        <f t="shared" si="12"/>
        <v>987014.167232876</v>
      </c>
      <c r="O29" s="1">
        <f t="shared" si="3"/>
        <v>2139920.500566209</v>
      </c>
      <c r="P29" s="1">
        <f t="shared" si="4"/>
        <v>31</v>
      </c>
      <c r="R29" s="4">
        <v>19</v>
      </c>
      <c r="S29" s="3">
        <v>43941</v>
      </c>
      <c r="T29" s="5">
        <f t="shared" si="9"/>
        <v>72060729.99999991</v>
      </c>
      <c r="U29" s="1">
        <f t="shared" si="13"/>
        <v>1715731.6666666667</v>
      </c>
      <c r="V29" s="1">
        <f t="shared" si="14"/>
        <v>1468854.3320547927</v>
      </c>
      <c r="W29" s="1">
        <f t="shared" si="5"/>
        <v>3184585.9987214594</v>
      </c>
      <c r="X29" s="1">
        <f t="shared" si="6"/>
        <v>31</v>
      </c>
    </row>
    <row r="30" spans="2:24" ht="15" outlineLevel="1">
      <c r="B30" s="4">
        <v>20</v>
      </c>
      <c r="C30" s="3">
        <v>43971</v>
      </c>
      <c r="D30" s="5">
        <f t="shared" si="7"/>
        <v>35348900.026666604</v>
      </c>
      <c r="E30" s="1">
        <f t="shared" si="10"/>
        <v>862168.2933333333</v>
      </c>
      <c r="F30" s="1">
        <f t="shared" si="0"/>
        <v>697293.3703890399</v>
      </c>
      <c r="G30" s="1">
        <f t="shared" si="1"/>
        <v>1559461.663722373</v>
      </c>
      <c r="H30" s="1">
        <f t="shared" si="2"/>
        <v>30</v>
      </c>
      <c r="J30" s="4">
        <v>20</v>
      </c>
      <c r="K30" s="3">
        <v>43971</v>
      </c>
      <c r="L30" s="5">
        <f t="shared" si="8"/>
        <v>47269159.66666663</v>
      </c>
      <c r="M30" s="1">
        <f t="shared" si="11"/>
        <v>1152906.3333333333</v>
      </c>
      <c r="N30" s="1">
        <f t="shared" si="12"/>
        <v>932432.7386301361</v>
      </c>
      <c r="O30" s="1">
        <f t="shared" si="3"/>
        <v>2085339.0719634695</v>
      </c>
      <c r="P30" s="1">
        <f t="shared" si="4"/>
        <v>30</v>
      </c>
      <c r="R30" s="4">
        <v>20</v>
      </c>
      <c r="S30" s="3">
        <v>43971</v>
      </c>
      <c r="T30" s="5">
        <f t="shared" si="9"/>
        <v>70344998.33333324</v>
      </c>
      <c r="U30" s="1">
        <f t="shared" si="13"/>
        <v>1715731.6666666667</v>
      </c>
      <c r="V30" s="1">
        <f t="shared" si="14"/>
        <v>1387627.3643835597</v>
      </c>
      <c r="W30" s="1">
        <f t="shared" si="5"/>
        <v>3103359.0310502267</v>
      </c>
      <c r="X30" s="1">
        <f t="shared" si="6"/>
        <v>30</v>
      </c>
    </row>
    <row r="31" spans="2:24" ht="15" outlineLevel="1">
      <c r="B31" s="4">
        <v>21</v>
      </c>
      <c r="C31" s="3">
        <v>44002</v>
      </c>
      <c r="D31" s="5">
        <f t="shared" si="7"/>
        <v>34486731.73333327</v>
      </c>
      <c r="E31" s="1">
        <f t="shared" si="10"/>
        <v>862168.2933333333</v>
      </c>
      <c r="F31" s="1">
        <f t="shared" si="0"/>
        <v>702962.4221808206</v>
      </c>
      <c r="G31" s="1">
        <f t="shared" si="1"/>
        <v>1565130.715514154</v>
      </c>
      <c r="H31" s="1">
        <f t="shared" si="2"/>
        <v>31</v>
      </c>
      <c r="J31" s="4">
        <v>21</v>
      </c>
      <c r="K31" s="3">
        <v>44002</v>
      </c>
      <c r="L31" s="5">
        <f t="shared" si="8"/>
        <v>46116253.33333329</v>
      </c>
      <c r="M31" s="1">
        <f t="shared" si="11"/>
        <v>1152906.3333333333</v>
      </c>
      <c r="N31" s="1">
        <f t="shared" si="12"/>
        <v>940013.4926027388</v>
      </c>
      <c r="O31" s="1">
        <f t="shared" si="3"/>
        <v>2092919.825936072</v>
      </c>
      <c r="P31" s="1">
        <f t="shared" si="4"/>
        <v>31</v>
      </c>
      <c r="R31" s="4">
        <v>21</v>
      </c>
      <c r="S31" s="3">
        <v>44002</v>
      </c>
      <c r="T31" s="5">
        <f t="shared" si="9"/>
        <v>68629266.66666657</v>
      </c>
      <c r="U31" s="1">
        <f t="shared" si="13"/>
        <v>1715731.6666666667</v>
      </c>
      <c r="V31" s="1">
        <f t="shared" si="14"/>
        <v>1398908.8876712308</v>
      </c>
      <c r="W31" s="1">
        <f t="shared" si="5"/>
        <v>3114640.5543378973</v>
      </c>
      <c r="X31" s="1">
        <f t="shared" si="6"/>
        <v>31</v>
      </c>
    </row>
    <row r="32" spans="2:24" ht="15" outlineLevel="1">
      <c r="B32" s="4">
        <v>22</v>
      </c>
      <c r="C32" s="3">
        <v>44032</v>
      </c>
      <c r="D32" s="5">
        <f t="shared" si="7"/>
        <v>33624563.43999993</v>
      </c>
      <c r="E32" s="1">
        <f t="shared" si="10"/>
        <v>862168.2933333333</v>
      </c>
      <c r="F32" s="1">
        <f t="shared" si="0"/>
        <v>663279.0596383547</v>
      </c>
      <c r="G32" s="1">
        <f t="shared" si="1"/>
        <v>1525447.352971688</v>
      </c>
      <c r="H32" s="1">
        <f t="shared" si="2"/>
        <v>30</v>
      </c>
      <c r="J32" s="4">
        <v>22</v>
      </c>
      <c r="K32" s="3">
        <v>44032</v>
      </c>
      <c r="L32" s="5">
        <f t="shared" si="8"/>
        <v>44963346.999999955</v>
      </c>
      <c r="M32" s="1">
        <f t="shared" si="11"/>
        <v>1152906.3333333333</v>
      </c>
      <c r="N32" s="1">
        <f t="shared" si="12"/>
        <v>886948.2147945196</v>
      </c>
      <c r="O32" s="1">
        <f t="shared" si="3"/>
        <v>2039854.5481278528</v>
      </c>
      <c r="P32" s="1">
        <f t="shared" si="4"/>
        <v>30</v>
      </c>
      <c r="R32" s="4">
        <v>22</v>
      </c>
      <c r="S32" s="3">
        <v>44032</v>
      </c>
      <c r="T32" s="5">
        <f t="shared" si="9"/>
        <v>66913534.9999999</v>
      </c>
      <c r="U32" s="1">
        <f t="shared" si="13"/>
        <v>1715731.6666666667</v>
      </c>
      <c r="V32" s="1">
        <f t="shared" si="14"/>
        <v>1319938.2246575323</v>
      </c>
      <c r="W32" s="1">
        <f t="shared" si="5"/>
        <v>3035669.891324199</v>
      </c>
      <c r="X32" s="1">
        <f t="shared" si="6"/>
        <v>30</v>
      </c>
    </row>
    <row r="33" spans="2:24" ht="15" outlineLevel="1">
      <c r="B33" s="4">
        <v>23</v>
      </c>
      <c r="C33" s="3">
        <v>44063</v>
      </c>
      <c r="D33" s="5">
        <f t="shared" si="7"/>
        <v>32762395.146666598</v>
      </c>
      <c r="E33" s="1">
        <f t="shared" si="10"/>
        <v>862168.2933333333</v>
      </c>
      <c r="F33" s="1">
        <f t="shared" si="0"/>
        <v>667814.3010717793</v>
      </c>
      <c r="G33" s="1">
        <f t="shared" si="1"/>
        <v>1529982.5944051128</v>
      </c>
      <c r="H33" s="1">
        <f t="shared" si="2"/>
        <v>31</v>
      </c>
      <c r="J33" s="4">
        <v>23</v>
      </c>
      <c r="K33" s="3">
        <v>44063</v>
      </c>
      <c r="L33" s="5">
        <f t="shared" si="8"/>
        <v>43810440.66666662</v>
      </c>
      <c r="M33" s="1">
        <f t="shared" si="11"/>
        <v>1152906.3333333333</v>
      </c>
      <c r="N33" s="1">
        <f t="shared" si="12"/>
        <v>893012.8179726017</v>
      </c>
      <c r="O33" s="1">
        <f t="shared" si="3"/>
        <v>2045919.1513059349</v>
      </c>
      <c r="P33" s="1">
        <f t="shared" si="4"/>
        <v>31</v>
      </c>
      <c r="R33" s="4">
        <v>23</v>
      </c>
      <c r="S33" s="3">
        <v>44063</v>
      </c>
      <c r="T33" s="5">
        <f t="shared" si="9"/>
        <v>65197803.33333324</v>
      </c>
      <c r="U33" s="1">
        <f t="shared" si="13"/>
        <v>1715731.6666666667</v>
      </c>
      <c r="V33" s="1">
        <f t="shared" si="14"/>
        <v>1328963.4432876692</v>
      </c>
      <c r="W33" s="1">
        <f t="shared" si="5"/>
        <v>3044695.1099543357</v>
      </c>
      <c r="X33" s="1">
        <f t="shared" si="6"/>
        <v>31</v>
      </c>
    </row>
    <row r="34" spans="2:24" ht="15" outlineLevel="1">
      <c r="B34" s="4">
        <v>24</v>
      </c>
      <c r="C34" s="3">
        <v>44094</v>
      </c>
      <c r="D34" s="5">
        <f t="shared" si="7"/>
        <v>31900226.853333265</v>
      </c>
      <c r="E34" s="1">
        <f t="shared" si="10"/>
        <v>862168.2933333333</v>
      </c>
      <c r="F34" s="1">
        <f t="shared" si="0"/>
        <v>650240.2405172589</v>
      </c>
      <c r="G34" s="1">
        <f t="shared" si="1"/>
        <v>1512408.533850592</v>
      </c>
      <c r="H34" s="1">
        <f t="shared" si="2"/>
        <v>31</v>
      </c>
      <c r="J34" s="4">
        <v>24</v>
      </c>
      <c r="K34" s="3">
        <v>44094</v>
      </c>
      <c r="L34" s="5">
        <f t="shared" si="8"/>
        <v>42657534.33333328</v>
      </c>
      <c r="M34" s="1">
        <f t="shared" si="11"/>
        <v>1152906.3333333333</v>
      </c>
      <c r="N34" s="1">
        <f t="shared" si="12"/>
        <v>869512.4806575332</v>
      </c>
      <c r="O34" s="1">
        <f t="shared" si="3"/>
        <v>2022418.8139908663</v>
      </c>
      <c r="P34" s="1">
        <f t="shared" si="4"/>
        <v>31</v>
      </c>
      <c r="R34" s="4">
        <v>24</v>
      </c>
      <c r="S34" s="3">
        <v>44094</v>
      </c>
      <c r="T34" s="5">
        <f t="shared" si="9"/>
        <v>63482071.666666575</v>
      </c>
      <c r="U34" s="1">
        <f t="shared" si="13"/>
        <v>1715731.6666666667</v>
      </c>
      <c r="V34" s="1">
        <f t="shared" si="14"/>
        <v>1293990.7210958884</v>
      </c>
      <c r="W34" s="1">
        <f t="shared" si="5"/>
        <v>3009722.387762555</v>
      </c>
      <c r="X34" s="1">
        <f t="shared" si="6"/>
        <v>31</v>
      </c>
    </row>
    <row r="35" spans="2:24" ht="15" outlineLevel="1">
      <c r="B35" s="4">
        <v>25</v>
      </c>
      <c r="C35" s="3">
        <v>44124</v>
      </c>
      <c r="D35" s="5">
        <f t="shared" si="7"/>
        <v>31038058.55999993</v>
      </c>
      <c r="E35" s="1">
        <f t="shared" si="10"/>
        <v>862168.2933333333</v>
      </c>
      <c r="F35" s="1">
        <f t="shared" si="0"/>
        <v>612257.5935123274</v>
      </c>
      <c r="G35" s="1">
        <f t="shared" si="1"/>
        <v>1474425.8868456609</v>
      </c>
      <c r="H35" s="1">
        <f t="shared" si="2"/>
        <v>30</v>
      </c>
      <c r="J35" s="4">
        <v>25</v>
      </c>
      <c r="K35" s="3">
        <v>44124</v>
      </c>
      <c r="L35" s="5">
        <f t="shared" si="8"/>
        <v>41504627.99999995</v>
      </c>
      <c r="M35" s="1">
        <f t="shared" si="11"/>
        <v>1152906.3333333333</v>
      </c>
      <c r="N35" s="1">
        <f t="shared" si="12"/>
        <v>818721.4290410948</v>
      </c>
      <c r="O35" s="1">
        <f t="shared" si="3"/>
        <v>1971627.762374428</v>
      </c>
      <c r="P35" s="1">
        <f t="shared" si="4"/>
        <v>30</v>
      </c>
      <c r="R35" s="4">
        <v>25</v>
      </c>
      <c r="S35" s="3">
        <v>44124</v>
      </c>
      <c r="T35" s="5">
        <f t="shared" si="9"/>
        <v>61766339.99999991</v>
      </c>
      <c r="U35" s="1">
        <f t="shared" si="13"/>
        <v>1715731.6666666667</v>
      </c>
      <c r="V35" s="1">
        <f t="shared" si="14"/>
        <v>1218404.5150684912</v>
      </c>
      <c r="W35" s="1">
        <f t="shared" si="5"/>
        <v>2934136.181735158</v>
      </c>
      <c r="X35" s="1">
        <f t="shared" si="6"/>
        <v>30</v>
      </c>
    </row>
    <row r="36" spans="2:24" ht="15" outlineLevel="1">
      <c r="B36" s="4">
        <v>26</v>
      </c>
      <c r="C36" s="3">
        <v>44155</v>
      </c>
      <c r="D36" s="5">
        <f t="shared" si="7"/>
        <v>30175890.2666666</v>
      </c>
      <c r="E36" s="1">
        <f t="shared" si="10"/>
        <v>862168.2933333333</v>
      </c>
      <c r="F36" s="1">
        <f t="shared" si="0"/>
        <v>615092.1194082178</v>
      </c>
      <c r="G36" s="1">
        <f t="shared" si="1"/>
        <v>1477260.4127415512</v>
      </c>
      <c r="H36" s="1">
        <f t="shared" si="2"/>
        <v>31</v>
      </c>
      <c r="J36" s="4">
        <v>26</v>
      </c>
      <c r="K36" s="3">
        <v>44155</v>
      </c>
      <c r="L36" s="5">
        <f t="shared" si="8"/>
        <v>40351721.66666661</v>
      </c>
      <c r="M36" s="1">
        <f t="shared" si="11"/>
        <v>1152906.3333333333</v>
      </c>
      <c r="N36" s="1">
        <f t="shared" si="12"/>
        <v>822511.806027396</v>
      </c>
      <c r="O36" s="1">
        <f t="shared" si="3"/>
        <v>1975418.1393607291</v>
      </c>
      <c r="P36" s="1">
        <f t="shared" si="4"/>
        <v>31</v>
      </c>
      <c r="R36" s="4">
        <v>26</v>
      </c>
      <c r="S36" s="3">
        <v>44155</v>
      </c>
      <c r="T36" s="5">
        <f t="shared" si="9"/>
        <v>60050608.33333325</v>
      </c>
      <c r="U36" s="1">
        <f t="shared" si="13"/>
        <v>1715731.6666666667</v>
      </c>
      <c r="V36" s="1">
        <f t="shared" si="14"/>
        <v>1224045.276712327</v>
      </c>
      <c r="W36" s="1">
        <f t="shared" si="5"/>
        <v>2939776.943378994</v>
      </c>
      <c r="X36" s="1">
        <f t="shared" si="6"/>
        <v>31</v>
      </c>
    </row>
    <row r="37" spans="2:24" ht="15" outlineLevel="1">
      <c r="B37" s="4">
        <v>27</v>
      </c>
      <c r="C37" s="3">
        <v>44185</v>
      </c>
      <c r="D37" s="5">
        <f t="shared" si="7"/>
        <v>29313721.973333266</v>
      </c>
      <c r="E37" s="1">
        <f t="shared" si="10"/>
        <v>862168.2933333333</v>
      </c>
      <c r="F37" s="1">
        <f t="shared" si="0"/>
        <v>578243.2827616425</v>
      </c>
      <c r="G37" s="1">
        <f t="shared" si="1"/>
        <v>1440411.5760949757</v>
      </c>
      <c r="H37" s="1">
        <f t="shared" si="2"/>
        <v>30</v>
      </c>
      <c r="J37" s="4">
        <v>27</v>
      </c>
      <c r="K37" s="3">
        <v>44185</v>
      </c>
      <c r="L37" s="5">
        <f t="shared" si="8"/>
        <v>39198815.333333276</v>
      </c>
      <c r="M37" s="1">
        <f t="shared" si="11"/>
        <v>1152906.3333333333</v>
      </c>
      <c r="N37" s="1">
        <f t="shared" si="12"/>
        <v>773236.9052054783</v>
      </c>
      <c r="O37" s="1">
        <f t="shared" si="3"/>
        <v>1926143.2385388114</v>
      </c>
      <c r="P37" s="1">
        <f t="shared" si="4"/>
        <v>30</v>
      </c>
      <c r="R37" s="4">
        <v>27</v>
      </c>
      <c r="S37" s="3">
        <v>44185</v>
      </c>
      <c r="T37" s="5">
        <f t="shared" si="9"/>
        <v>58334876.66666658</v>
      </c>
      <c r="U37" s="1">
        <f t="shared" si="13"/>
        <v>1715731.6666666667</v>
      </c>
      <c r="V37" s="1">
        <f t="shared" si="14"/>
        <v>1150715.375342464</v>
      </c>
      <c r="W37" s="1">
        <f t="shared" si="5"/>
        <v>2866447.042009131</v>
      </c>
      <c r="X37" s="1">
        <f t="shared" si="6"/>
        <v>30</v>
      </c>
    </row>
    <row r="38" spans="2:24" ht="15" outlineLevel="1">
      <c r="B38" s="4">
        <v>28</v>
      </c>
      <c r="C38" s="3">
        <v>44216</v>
      </c>
      <c r="D38" s="5">
        <f t="shared" si="7"/>
        <v>28451553.679999933</v>
      </c>
      <c r="E38" s="1">
        <f t="shared" si="10"/>
        <v>862168.2933333333</v>
      </c>
      <c r="F38" s="1">
        <f t="shared" si="0"/>
        <v>579943.9982991767</v>
      </c>
      <c r="G38" s="1">
        <f t="shared" si="1"/>
        <v>1442112.29163251</v>
      </c>
      <c r="H38" s="1">
        <f t="shared" si="2"/>
        <v>31</v>
      </c>
      <c r="J38" s="4">
        <v>28</v>
      </c>
      <c r="K38" s="3">
        <v>44216</v>
      </c>
      <c r="L38" s="5">
        <f t="shared" si="8"/>
        <v>38045908.99999994</v>
      </c>
      <c r="M38" s="1">
        <f t="shared" si="11"/>
        <v>1152906.3333333333</v>
      </c>
      <c r="N38" s="1">
        <f t="shared" si="12"/>
        <v>775511.1313972591</v>
      </c>
      <c r="O38" s="1">
        <f t="shared" si="3"/>
        <v>1928417.4647305924</v>
      </c>
      <c r="P38" s="1">
        <f t="shared" si="4"/>
        <v>31</v>
      </c>
      <c r="R38" s="4">
        <v>28</v>
      </c>
      <c r="S38" s="3">
        <v>44216</v>
      </c>
      <c r="T38" s="5">
        <f t="shared" si="9"/>
        <v>56619144.99999992</v>
      </c>
      <c r="U38" s="1">
        <f t="shared" si="13"/>
        <v>1715731.6666666667</v>
      </c>
      <c r="V38" s="1">
        <f t="shared" si="14"/>
        <v>1154099.8323287654</v>
      </c>
      <c r="W38" s="1">
        <f t="shared" si="5"/>
        <v>2869831.498995432</v>
      </c>
      <c r="X38" s="1">
        <f t="shared" si="6"/>
        <v>31</v>
      </c>
    </row>
    <row r="39" spans="2:24" ht="15" outlineLevel="1">
      <c r="B39" s="4">
        <v>29</v>
      </c>
      <c r="C39" s="3">
        <v>44247</v>
      </c>
      <c r="D39" s="5">
        <f t="shared" si="7"/>
        <v>27589385.3866666</v>
      </c>
      <c r="E39" s="1">
        <f t="shared" si="10"/>
        <v>862168.2933333333</v>
      </c>
      <c r="F39" s="1">
        <f t="shared" si="0"/>
        <v>562369.9377446561</v>
      </c>
      <c r="G39" s="1">
        <f t="shared" si="1"/>
        <v>1424538.2310779896</v>
      </c>
      <c r="H39" s="1">
        <f t="shared" si="2"/>
        <v>31</v>
      </c>
      <c r="J39" s="4">
        <v>29</v>
      </c>
      <c r="K39" s="3">
        <v>44247</v>
      </c>
      <c r="L39" s="5">
        <f t="shared" si="8"/>
        <v>36893002.666666605</v>
      </c>
      <c r="M39" s="1">
        <f t="shared" si="11"/>
        <v>1152906.3333333333</v>
      </c>
      <c r="N39" s="1">
        <f t="shared" si="12"/>
        <v>752010.7940821906</v>
      </c>
      <c r="O39" s="1">
        <f t="shared" si="3"/>
        <v>1904917.1274155239</v>
      </c>
      <c r="P39" s="1">
        <f t="shared" si="4"/>
        <v>31</v>
      </c>
      <c r="R39" s="4">
        <v>29</v>
      </c>
      <c r="S39" s="3">
        <v>44247</v>
      </c>
      <c r="T39" s="5">
        <f t="shared" si="9"/>
        <v>54903413.333333254</v>
      </c>
      <c r="U39" s="1">
        <f t="shared" si="13"/>
        <v>1715731.6666666667</v>
      </c>
      <c r="V39" s="1">
        <f t="shared" si="14"/>
        <v>1119127.1101369846</v>
      </c>
      <c r="W39" s="1">
        <f t="shared" si="5"/>
        <v>2834858.7768036514</v>
      </c>
      <c r="X39" s="1">
        <f t="shared" si="6"/>
        <v>31</v>
      </c>
    </row>
    <row r="40" spans="2:24" ht="15" outlineLevel="1">
      <c r="B40" s="4">
        <v>30</v>
      </c>
      <c r="C40" s="3">
        <v>44275</v>
      </c>
      <c r="D40" s="5">
        <f t="shared" si="7"/>
        <v>26727217.093333267</v>
      </c>
      <c r="E40" s="1">
        <f t="shared" si="10"/>
        <v>862168.2933333333</v>
      </c>
      <c r="F40" s="1">
        <f t="shared" si="0"/>
        <v>492073.6955265741</v>
      </c>
      <c r="G40" s="1">
        <f t="shared" si="1"/>
        <v>1354241.9888599075</v>
      </c>
      <c r="H40" s="1">
        <f t="shared" si="2"/>
        <v>28</v>
      </c>
      <c r="J40" s="4">
        <v>30</v>
      </c>
      <c r="K40" s="3">
        <v>44275</v>
      </c>
      <c r="L40" s="5">
        <f t="shared" si="8"/>
        <v>35740096.33333327</v>
      </c>
      <c r="M40" s="1">
        <f t="shared" si="11"/>
        <v>1152906.3333333333</v>
      </c>
      <c r="N40" s="1">
        <f t="shared" si="12"/>
        <v>658009.4448219165</v>
      </c>
      <c r="O40" s="1">
        <f t="shared" si="3"/>
        <v>1810915.7781552498</v>
      </c>
      <c r="P40" s="1">
        <f t="shared" si="4"/>
        <v>28</v>
      </c>
      <c r="R40" s="4">
        <v>30</v>
      </c>
      <c r="S40" s="3">
        <v>44275</v>
      </c>
      <c r="T40" s="5">
        <f t="shared" si="9"/>
        <v>53187681.66666659</v>
      </c>
      <c r="U40" s="1">
        <f t="shared" si="13"/>
        <v>1715731.6666666667</v>
      </c>
      <c r="V40" s="1">
        <f t="shared" si="14"/>
        <v>979236.2213698615</v>
      </c>
      <c r="W40" s="1">
        <f t="shared" si="5"/>
        <v>2694967.888036528</v>
      </c>
      <c r="X40" s="1">
        <f t="shared" si="6"/>
        <v>28</v>
      </c>
    </row>
    <row r="41" spans="2:24" ht="15" outlineLevel="1">
      <c r="B41" s="4">
        <v>31</v>
      </c>
      <c r="C41" s="3">
        <v>44306</v>
      </c>
      <c r="D41" s="5">
        <f t="shared" si="7"/>
        <v>25865048.799999934</v>
      </c>
      <c r="E41" s="1">
        <f t="shared" si="10"/>
        <v>862168.2933333333</v>
      </c>
      <c r="F41" s="1">
        <f t="shared" si="0"/>
        <v>527221.816635615</v>
      </c>
      <c r="G41" s="1">
        <f t="shared" si="1"/>
        <v>1389390.1099689482</v>
      </c>
      <c r="H41" s="1">
        <f t="shared" si="2"/>
        <v>31</v>
      </c>
      <c r="J41" s="4">
        <v>31</v>
      </c>
      <c r="K41" s="3">
        <v>44306</v>
      </c>
      <c r="L41" s="5">
        <f t="shared" si="8"/>
        <v>34587189.99999993</v>
      </c>
      <c r="M41" s="1">
        <f t="shared" si="11"/>
        <v>1152906.3333333333</v>
      </c>
      <c r="N41" s="1">
        <f t="shared" si="12"/>
        <v>705010.1194520533</v>
      </c>
      <c r="O41" s="1">
        <f t="shared" si="3"/>
        <v>1857916.4527853867</v>
      </c>
      <c r="P41" s="1">
        <f t="shared" si="4"/>
        <v>31</v>
      </c>
      <c r="R41" s="4">
        <v>31</v>
      </c>
      <c r="S41" s="3">
        <v>44306</v>
      </c>
      <c r="T41" s="5">
        <f t="shared" si="9"/>
        <v>51471949.999999925</v>
      </c>
      <c r="U41" s="1">
        <f t="shared" si="13"/>
        <v>1715731.6666666667</v>
      </c>
      <c r="V41" s="1">
        <f t="shared" si="14"/>
        <v>1049181.665753423</v>
      </c>
      <c r="W41" s="1">
        <f t="shared" si="5"/>
        <v>2764913.3324200897</v>
      </c>
      <c r="X41" s="1">
        <f t="shared" si="6"/>
        <v>31</v>
      </c>
    </row>
    <row r="42" spans="2:24" ht="15" outlineLevel="1">
      <c r="B42" s="4">
        <v>32</v>
      </c>
      <c r="C42" s="3">
        <v>44336</v>
      </c>
      <c r="D42" s="5">
        <f t="shared" si="7"/>
        <v>25002880.5066666</v>
      </c>
      <c r="E42" s="1">
        <f t="shared" si="10"/>
        <v>862168.2933333333</v>
      </c>
      <c r="F42" s="1">
        <f t="shared" si="0"/>
        <v>493207.5058849302</v>
      </c>
      <c r="G42" s="1">
        <f t="shared" si="1"/>
        <v>1355375.7992182635</v>
      </c>
      <c r="H42" s="1">
        <f t="shared" si="2"/>
        <v>30</v>
      </c>
      <c r="J42" s="4">
        <v>32</v>
      </c>
      <c r="K42" s="3">
        <v>44336</v>
      </c>
      <c r="L42" s="5">
        <f t="shared" si="8"/>
        <v>33434283.6666666</v>
      </c>
      <c r="M42" s="1">
        <f t="shared" si="11"/>
        <v>1152906.3333333333</v>
      </c>
      <c r="N42" s="1">
        <f t="shared" si="12"/>
        <v>659525.595616437</v>
      </c>
      <c r="O42" s="1">
        <f t="shared" si="3"/>
        <v>1812431.9289497703</v>
      </c>
      <c r="P42" s="1">
        <f t="shared" si="4"/>
        <v>30</v>
      </c>
      <c r="R42" s="4">
        <v>32</v>
      </c>
      <c r="S42" s="3">
        <v>44336</v>
      </c>
      <c r="T42" s="5">
        <f t="shared" si="9"/>
        <v>49756218.33333326</v>
      </c>
      <c r="U42" s="1">
        <f t="shared" si="13"/>
        <v>1715731.6666666667</v>
      </c>
      <c r="V42" s="1">
        <f t="shared" si="14"/>
        <v>981492.5260273957</v>
      </c>
      <c r="W42" s="1">
        <f t="shared" si="5"/>
        <v>2697224.1926940624</v>
      </c>
      <c r="X42" s="1">
        <f t="shared" si="6"/>
        <v>30</v>
      </c>
    </row>
    <row r="43" spans="2:24" ht="15" outlineLevel="1">
      <c r="B43" s="4">
        <v>33</v>
      </c>
      <c r="C43" s="3">
        <v>44367</v>
      </c>
      <c r="D43" s="5">
        <f t="shared" si="7"/>
        <v>24140712.213333268</v>
      </c>
      <c r="E43" s="1">
        <f t="shared" si="10"/>
        <v>862168.2933333333</v>
      </c>
      <c r="F43" s="1">
        <f t="shared" si="0"/>
        <v>492073.695526574</v>
      </c>
      <c r="G43" s="1">
        <f t="shared" si="1"/>
        <v>1354241.9888599073</v>
      </c>
      <c r="H43" s="1">
        <f t="shared" si="2"/>
        <v>31</v>
      </c>
      <c r="J43" s="4">
        <v>33</v>
      </c>
      <c r="K43" s="3">
        <v>44367</v>
      </c>
      <c r="L43" s="5">
        <f t="shared" si="8"/>
        <v>32281377.33333327</v>
      </c>
      <c r="M43" s="1">
        <f t="shared" si="11"/>
        <v>1152906.3333333333</v>
      </c>
      <c r="N43" s="1">
        <f t="shared" si="12"/>
        <v>658009.4448219165</v>
      </c>
      <c r="O43" s="1">
        <f t="shared" si="3"/>
        <v>1810915.7781552498</v>
      </c>
      <c r="P43" s="1">
        <f t="shared" si="4"/>
        <v>31</v>
      </c>
      <c r="R43" s="4">
        <v>33</v>
      </c>
      <c r="S43" s="3">
        <v>44367</v>
      </c>
      <c r="T43" s="5">
        <f t="shared" si="9"/>
        <v>48040486.6666666</v>
      </c>
      <c r="U43" s="1">
        <f t="shared" si="13"/>
        <v>1715731.6666666667</v>
      </c>
      <c r="V43" s="1">
        <f t="shared" si="14"/>
        <v>979236.2213698614</v>
      </c>
      <c r="W43" s="1">
        <f t="shared" si="5"/>
        <v>2694967.888036528</v>
      </c>
      <c r="X43" s="1">
        <f t="shared" si="6"/>
        <v>31</v>
      </c>
    </row>
    <row r="44" spans="2:24" ht="15" outlineLevel="1">
      <c r="B44" s="4">
        <v>34</v>
      </c>
      <c r="C44" s="3">
        <v>44397</v>
      </c>
      <c r="D44" s="5">
        <f t="shared" si="7"/>
        <v>23278543.919999935</v>
      </c>
      <c r="E44" s="1">
        <f t="shared" si="10"/>
        <v>862168.2933333333</v>
      </c>
      <c r="F44" s="1">
        <f t="shared" si="0"/>
        <v>459193.19513424527</v>
      </c>
      <c r="G44" s="1">
        <f t="shared" si="1"/>
        <v>1321361.4884675785</v>
      </c>
      <c r="H44" s="1">
        <f t="shared" si="2"/>
        <v>30</v>
      </c>
      <c r="J44" s="4">
        <v>34</v>
      </c>
      <c r="K44" s="3">
        <v>44397</v>
      </c>
      <c r="L44" s="5">
        <f t="shared" si="8"/>
        <v>31128470.999999937</v>
      </c>
      <c r="M44" s="1">
        <f t="shared" si="11"/>
        <v>1152906.3333333333</v>
      </c>
      <c r="N44" s="1">
        <f t="shared" si="12"/>
        <v>614041.0717808206</v>
      </c>
      <c r="O44" s="1">
        <f t="shared" si="3"/>
        <v>1766947.4051141539</v>
      </c>
      <c r="P44" s="1">
        <f t="shared" si="4"/>
        <v>30</v>
      </c>
      <c r="R44" s="4">
        <v>34</v>
      </c>
      <c r="S44" s="3">
        <v>44397</v>
      </c>
      <c r="T44" s="5">
        <f t="shared" si="9"/>
        <v>46324754.99999993</v>
      </c>
      <c r="U44" s="1">
        <f t="shared" si="13"/>
        <v>1715731.6666666667</v>
      </c>
      <c r="V44" s="1">
        <f t="shared" si="14"/>
        <v>913803.3863013686</v>
      </c>
      <c r="W44" s="1">
        <f t="shared" si="5"/>
        <v>2629535.0529680355</v>
      </c>
      <c r="X44" s="1">
        <f t="shared" si="6"/>
        <v>30</v>
      </c>
    </row>
    <row r="45" spans="2:24" ht="15" outlineLevel="1">
      <c r="B45" s="4">
        <v>35</v>
      </c>
      <c r="C45" s="3">
        <v>44428</v>
      </c>
      <c r="D45" s="5">
        <f t="shared" si="7"/>
        <v>22416375.6266666</v>
      </c>
      <c r="E45" s="1">
        <f t="shared" si="10"/>
        <v>862168.2933333333</v>
      </c>
      <c r="F45" s="1">
        <f t="shared" si="0"/>
        <v>456925.5744175329</v>
      </c>
      <c r="G45" s="1">
        <f t="shared" si="1"/>
        <v>1319093.8677508663</v>
      </c>
      <c r="H45" s="1">
        <f t="shared" si="2"/>
        <v>31</v>
      </c>
      <c r="J45" s="4">
        <v>35</v>
      </c>
      <c r="K45" s="3">
        <v>44428</v>
      </c>
      <c r="L45" s="5">
        <f t="shared" si="8"/>
        <v>29975564.666666605</v>
      </c>
      <c r="M45" s="1">
        <f t="shared" si="11"/>
        <v>1152906.3333333333</v>
      </c>
      <c r="N45" s="1">
        <f t="shared" si="12"/>
        <v>611008.7701917795</v>
      </c>
      <c r="O45" s="1">
        <f t="shared" si="3"/>
        <v>1763915.1035251128</v>
      </c>
      <c r="P45" s="1">
        <f t="shared" si="4"/>
        <v>31</v>
      </c>
      <c r="R45" s="4">
        <v>35</v>
      </c>
      <c r="S45" s="3">
        <v>44428</v>
      </c>
      <c r="T45" s="5">
        <f t="shared" si="9"/>
        <v>44609023.33333327</v>
      </c>
      <c r="U45" s="1">
        <f t="shared" si="13"/>
        <v>1715731.6666666667</v>
      </c>
      <c r="V45" s="1">
        <f t="shared" si="14"/>
        <v>909290.7769863001</v>
      </c>
      <c r="W45" s="1">
        <f t="shared" si="5"/>
        <v>2625022.443652967</v>
      </c>
      <c r="X45" s="1">
        <f t="shared" si="6"/>
        <v>31</v>
      </c>
    </row>
    <row r="46" spans="2:24" ht="15" outlineLevel="1">
      <c r="B46" s="4">
        <v>36</v>
      </c>
      <c r="C46" s="3">
        <v>44459</v>
      </c>
      <c r="D46" s="5">
        <f t="shared" si="7"/>
        <v>21554207.33333327</v>
      </c>
      <c r="E46" s="1">
        <f t="shared" si="10"/>
        <v>862168.2933333333</v>
      </c>
      <c r="F46" s="1">
        <f t="shared" si="0"/>
        <v>439351.5138630123</v>
      </c>
      <c r="G46" s="1">
        <f t="shared" si="1"/>
        <v>1301519.8071963456</v>
      </c>
      <c r="H46" s="1">
        <f t="shared" si="2"/>
        <v>31</v>
      </c>
      <c r="J46" s="4">
        <v>36</v>
      </c>
      <c r="K46" s="3">
        <v>44459</v>
      </c>
      <c r="L46" s="5">
        <f t="shared" si="8"/>
        <v>28822658.333333272</v>
      </c>
      <c r="M46" s="1">
        <f t="shared" si="11"/>
        <v>1152906.3333333333</v>
      </c>
      <c r="N46" s="1">
        <f t="shared" si="12"/>
        <v>587508.432876711</v>
      </c>
      <c r="O46" s="1">
        <f t="shared" si="3"/>
        <v>1740414.7662100443</v>
      </c>
      <c r="P46" s="1">
        <f t="shared" si="4"/>
        <v>31</v>
      </c>
      <c r="R46" s="4">
        <v>36</v>
      </c>
      <c r="S46" s="3">
        <v>44459</v>
      </c>
      <c r="T46" s="5">
        <f t="shared" si="9"/>
        <v>42893291.666666605</v>
      </c>
      <c r="U46" s="1">
        <f t="shared" si="13"/>
        <v>1715731.6666666667</v>
      </c>
      <c r="V46" s="1">
        <f t="shared" si="14"/>
        <v>874318.0547945193</v>
      </c>
      <c r="W46" s="1">
        <f t="shared" si="5"/>
        <v>2590049.721461186</v>
      </c>
      <c r="X46" s="1">
        <f t="shared" si="6"/>
        <v>31</v>
      </c>
    </row>
    <row r="47" spans="2:24" ht="15" outlineLevel="1">
      <c r="B47" s="4">
        <v>37</v>
      </c>
      <c r="C47" s="3">
        <v>44489</v>
      </c>
      <c r="D47" s="5">
        <f t="shared" si="7"/>
        <v>20692039.039999936</v>
      </c>
      <c r="E47" s="1">
        <f t="shared" si="10"/>
        <v>862168.2933333333</v>
      </c>
      <c r="F47" s="1">
        <f t="shared" si="0"/>
        <v>408171.72900821787</v>
      </c>
      <c r="G47" s="1">
        <f t="shared" si="1"/>
        <v>1270340.0223415513</v>
      </c>
      <c r="H47" s="1">
        <f t="shared" si="2"/>
        <v>30</v>
      </c>
      <c r="J47" s="4">
        <v>37</v>
      </c>
      <c r="K47" s="3">
        <v>44489</v>
      </c>
      <c r="L47" s="5">
        <f t="shared" si="8"/>
        <v>27669751.99999994</v>
      </c>
      <c r="M47" s="1">
        <f t="shared" si="11"/>
        <v>1152906.3333333333</v>
      </c>
      <c r="N47" s="1">
        <f t="shared" si="12"/>
        <v>545814.2860273961</v>
      </c>
      <c r="O47" s="1">
        <f t="shared" si="3"/>
        <v>1698720.6193607294</v>
      </c>
      <c r="P47" s="1">
        <f t="shared" si="4"/>
        <v>30</v>
      </c>
      <c r="R47" s="4">
        <v>37</v>
      </c>
      <c r="S47" s="3">
        <v>44489</v>
      </c>
      <c r="T47" s="5">
        <f t="shared" si="9"/>
        <v>41177559.99999994</v>
      </c>
      <c r="U47" s="1">
        <f t="shared" si="13"/>
        <v>1715731.6666666667</v>
      </c>
      <c r="V47" s="1">
        <f t="shared" si="14"/>
        <v>812269.6767123275</v>
      </c>
      <c r="W47" s="1">
        <f t="shared" si="5"/>
        <v>2528001.343378994</v>
      </c>
      <c r="X47" s="1">
        <f t="shared" si="6"/>
        <v>30</v>
      </c>
    </row>
    <row r="48" spans="2:24" ht="15" outlineLevel="1">
      <c r="B48" s="4">
        <v>38</v>
      </c>
      <c r="C48" s="3">
        <v>44520</v>
      </c>
      <c r="D48" s="5">
        <f t="shared" si="7"/>
        <v>19829870.746666603</v>
      </c>
      <c r="E48" s="1">
        <f t="shared" si="10"/>
        <v>862168.2933333333</v>
      </c>
      <c r="F48" s="1">
        <f t="shared" si="0"/>
        <v>404203.3927539713</v>
      </c>
      <c r="G48" s="1">
        <f t="shared" si="1"/>
        <v>1266371.6860873047</v>
      </c>
      <c r="H48" s="1">
        <f t="shared" si="2"/>
        <v>31</v>
      </c>
      <c r="J48" s="4">
        <v>38</v>
      </c>
      <c r="K48" s="3">
        <v>44520</v>
      </c>
      <c r="L48" s="5">
        <f t="shared" si="8"/>
        <v>26516845.66666661</v>
      </c>
      <c r="M48" s="1">
        <f t="shared" si="11"/>
        <v>1152906.3333333333</v>
      </c>
      <c r="N48" s="1">
        <f t="shared" si="12"/>
        <v>540507.7582465741</v>
      </c>
      <c r="O48" s="1">
        <f t="shared" si="3"/>
        <v>1693414.0915799073</v>
      </c>
      <c r="P48" s="1">
        <f t="shared" si="4"/>
        <v>31</v>
      </c>
      <c r="R48" s="4">
        <v>38</v>
      </c>
      <c r="S48" s="3">
        <v>44520</v>
      </c>
      <c r="T48" s="5">
        <f t="shared" si="9"/>
        <v>39461828.333333276</v>
      </c>
      <c r="U48" s="1">
        <f t="shared" si="13"/>
        <v>1715731.6666666667</v>
      </c>
      <c r="V48" s="1">
        <f t="shared" si="14"/>
        <v>804372.6104109577</v>
      </c>
      <c r="W48" s="1">
        <f t="shared" si="5"/>
        <v>2520104.2770776246</v>
      </c>
      <c r="X48" s="1">
        <f t="shared" si="6"/>
        <v>31</v>
      </c>
    </row>
    <row r="49" spans="2:24" ht="15" outlineLevel="1">
      <c r="B49" s="4">
        <v>39</v>
      </c>
      <c r="C49" s="3">
        <v>44550</v>
      </c>
      <c r="D49" s="5">
        <f t="shared" si="7"/>
        <v>18967702.45333327</v>
      </c>
      <c r="E49" s="1">
        <f t="shared" si="10"/>
        <v>862168.2933333333</v>
      </c>
      <c r="F49" s="1">
        <f t="shared" si="0"/>
        <v>374157.41825753293</v>
      </c>
      <c r="G49" s="1">
        <f t="shared" si="1"/>
        <v>1236325.7115908663</v>
      </c>
      <c r="H49" s="1">
        <f t="shared" si="2"/>
        <v>30</v>
      </c>
      <c r="J49" s="4">
        <v>39</v>
      </c>
      <c r="K49" s="3">
        <v>44550</v>
      </c>
      <c r="L49" s="5">
        <f t="shared" si="8"/>
        <v>25363939.333333276</v>
      </c>
      <c r="M49" s="1">
        <f t="shared" si="11"/>
        <v>1152906.3333333333</v>
      </c>
      <c r="N49" s="1">
        <f t="shared" si="12"/>
        <v>500329.7621917797</v>
      </c>
      <c r="O49" s="1">
        <f t="shared" si="3"/>
        <v>1653236.095525113</v>
      </c>
      <c r="P49" s="1">
        <f t="shared" si="4"/>
        <v>30</v>
      </c>
      <c r="R49" s="4">
        <v>39</v>
      </c>
      <c r="S49" s="3">
        <v>44550</v>
      </c>
      <c r="T49" s="5">
        <f t="shared" si="9"/>
        <v>37746096.66666661</v>
      </c>
      <c r="U49" s="1">
        <f t="shared" si="13"/>
        <v>1715731.6666666667</v>
      </c>
      <c r="V49" s="1">
        <f t="shared" si="14"/>
        <v>744580.5369863003</v>
      </c>
      <c r="W49" s="1">
        <f t="shared" si="5"/>
        <v>2460312.203652967</v>
      </c>
      <c r="X49" s="1">
        <f t="shared" si="6"/>
        <v>30</v>
      </c>
    </row>
    <row r="50" spans="2:24" ht="15" outlineLevel="1">
      <c r="B50" s="4">
        <v>40</v>
      </c>
      <c r="C50" s="3">
        <v>44581</v>
      </c>
      <c r="D50" s="5">
        <f t="shared" si="7"/>
        <v>18105534.159999937</v>
      </c>
      <c r="E50" s="1">
        <f t="shared" si="10"/>
        <v>862168.2933333333</v>
      </c>
      <c r="F50" s="1">
        <f t="shared" si="0"/>
        <v>369055.2716449302</v>
      </c>
      <c r="G50" s="1">
        <f t="shared" si="1"/>
        <v>1231223.5649782636</v>
      </c>
      <c r="H50" s="1">
        <f t="shared" si="2"/>
        <v>31</v>
      </c>
      <c r="J50" s="4">
        <v>40</v>
      </c>
      <c r="K50" s="3">
        <v>44581</v>
      </c>
      <c r="L50" s="5">
        <f t="shared" si="8"/>
        <v>24211032.999999944</v>
      </c>
      <c r="M50" s="1">
        <f t="shared" si="11"/>
        <v>1152906.3333333333</v>
      </c>
      <c r="N50" s="1">
        <f t="shared" si="12"/>
        <v>493507.0836164372</v>
      </c>
      <c r="O50" s="1">
        <f t="shared" si="3"/>
        <v>1646413.4169497704</v>
      </c>
      <c r="P50" s="1">
        <f t="shared" si="4"/>
        <v>31</v>
      </c>
      <c r="R50" s="4">
        <v>40</v>
      </c>
      <c r="S50" s="3">
        <v>44581</v>
      </c>
      <c r="T50" s="5">
        <f t="shared" si="9"/>
        <v>36030364.99999995</v>
      </c>
      <c r="U50" s="1">
        <f t="shared" si="13"/>
        <v>1715731.6666666667</v>
      </c>
      <c r="V50" s="1">
        <f t="shared" si="14"/>
        <v>734427.1660273961</v>
      </c>
      <c r="W50" s="1">
        <f t="shared" si="5"/>
        <v>2450158.832694063</v>
      </c>
      <c r="X50" s="1">
        <f t="shared" si="6"/>
        <v>31</v>
      </c>
    </row>
    <row r="51" spans="2:24" ht="15" outlineLevel="1">
      <c r="B51" s="4">
        <v>41</v>
      </c>
      <c r="C51" s="3">
        <v>44612</v>
      </c>
      <c r="D51" s="5">
        <f t="shared" si="7"/>
        <v>17243365.866666604</v>
      </c>
      <c r="E51" s="1">
        <f t="shared" si="10"/>
        <v>862168.2933333333</v>
      </c>
      <c r="F51" s="1">
        <f t="shared" si="0"/>
        <v>351481.21109040966</v>
      </c>
      <c r="G51" s="1">
        <f t="shared" si="1"/>
        <v>1213649.504423743</v>
      </c>
      <c r="H51" s="1">
        <f t="shared" si="2"/>
        <v>31</v>
      </c>
      <c r="J51" s="4">
        <v>41</v>
      </c>
      <c r="K51" s="3">
        <v>44612</v>
      </c>
      <c r="L51" s="5">
        <f t="shared" si="8"/>
        <v>23058126.666666612</v>
      </c>
      <c r="M51" s="1">
        <f t="shared" si="11"/>
        <v>1152906.3333333333</v>
      </c>
      <c r="N51" s="1">
        <f t="shared" si="12"/>
        <v>470006.7463013687</v>
      </c>
      <c r="O51" s="1">
        <f t="shared" si="3"/>
        <v>1622913.0796347018</v>
      </c>
      <c r="P51" s="1">
        <f t="shared" si="4"/>
        <v>31</v>
      </c>
      <c r="R51" s="4">
        <v>41</v>
      </c>
      <c r="S51" s="3">
        <v>44612</v>
      </c>
      <c r="T51" s="5">
        <f t="shared" si="9"/>
        <v>34314633.33333328</v>
      </c>
      <c r="U51" s="1">
        <f t="shared" si="13"/>
        <v>1715731.6666666667</v>
      </c>
      <c r="V51" s="1">
        <f t="shared" si="14"/>
        <v>699454.4438356154</v>
      </c>
      <c r="W51" s="1">
        <f t="shared" si="5"/>
        <v>2415186.110502282</v>
      </c>
      <c r="X51" s="1">
        <f t="shared" si="6"/>
        <v>31</v>
      </c>
    </row>
    <row r="52" spans="2:24" ht="15" outlineLevel="1">
      <c r="B52" s="4">
        <v>42</v>
      </c>
      <c r="C52" s="3">
        <v>44640</v>
      </c>
      <c r="D52" s="5">
        <f t="shared" si="7"/>
        <v>16381197.57333327</v>
      </c>
      <c r="E52" s="1">
        <f t="shared" si="10"/>
        <v>862168.2933333333</v>
      </c>
      <c r="F52" s="1">
        <f t="shared" si="0"/>
        <v>301593.55532273854</v>
      </c>
      <c r="G52" s="1">
        <f t="shared" si="1"/>
        <v>1163761.8486560718</v>
      </c>
      <c r="H52" s="1">
        <f t="shared" si="2"/>
        <v>28</v>
      </c>
      <c r="J52" s="4">
        <v>42</v>
      </c>
      <c r="K52" s="3">
        <v>44640</v>
      </c>
      <c r="L52" s="5">
        <f t="shared" si="8"/>
        <v>21905220.33333328</v>
      </c>
      <c r="M52" s="1">
        <f t="shared" si="11"/>
        <v>1152906.3333333333</v>
      </c>
      <c r="N52" s="1">
        <f t="shared" si="12"/>
        <v>403296.11134246475</v>
      </c>
      <c r="O52" s="1">
        <f t="shared" si="3"/>
        <v>1556202.444675798</v>
      </c>
      <c r="P52" s="1">
        <f t="shared" si="4"/>
        <v>28</v>
      </c>
      <c r="R52" s="4">
        <v>42</v>
      </c>
      <c r="S52" s="3">
        <v>44640</v>
      </c>
      <c r="T52" s="5">
        <f t="shared" si="9"/>
        <v>32598901.666666616</v>
      </c>
      <c r="U52" s="1">
        <f t="shared" si="13"/>
        <v>1715731.6666666667</v>
      </c>
      <c r="V52" s="1">
        <f t="shared" si="14"/>
        <v>600177.0389041086</v>
      </c>
      <c r="W52" s="1">
        <f t="shared" si="5"/>
        <v>2315908.705570775</v>
      </c>
      <c r="X52" s="1">
        <f t="shared" si="6"/>
        <v>28</v>
      </c>
    </row>
    <row r="53" spans="2:24" ht="15" outlineLevel="1">
      <c r="B53" s="4">
        <v>43</v>
      </c>
      <c r="C53" s="3">
        <v>44671</v>
      </c>
      <c r="D53" s="5">
        <f t="shared" si="7"/>
        <v>15519029.279999938</v>
      </c>
      <c r="E53" s="1">
        <f t="shared" si="10"/>
        <v>862168.2933333333</v>
      </c>
      <c r="F53" s="1">
        <f t="shared" si="0"/>
        <v>316333.08998136857</v>
      </c>
      <c r="G53" s="1">
        <f t="shared" si="1"/>
        <v>1178501.383314702</v>
      </c>
      <c r="H53" s="1">
        <f t="shared" si="2"/>
        <v>31</v>
      </c>
      <c r="J53" s="4">
        <v>43</v>
      </c>
      <c r="K53" s="3">
        <v>44671</v>
      </c>
      <c r="L53" s="5">
        <f t="shared" si="8"/>
        <v>20752313.999999948</v>
      </c>
      <c r="M53" s="1">
        <f t="shared" si="11"/>
        <v>1152906.3333333333</v>
      </c>
      <c r="N53" s="1">
        <f t="shared" si="12"/>
        <v>423006.07167123177</v>
      </c>
      <c r="O53" s="1">
        <f t="shared" si="3"/>
        <v>1575912.4050045651</v>
      </c>
      <c r="P53" s="1">
        <f t="shared" si="4"/>
        <v>31</v>
      </c>
      <c r="R53" s="4">
        <v>43</v>
      </c>
      <c r="S53" s="3">
        <v>44671</v>
      </c>
      <c r="T53" s="5">
        <f t="shared" si="9"/>
        <v>30883169.999999948</v>
      </c>
      <c r="U53" s="1">
        <f t="shared" si="13"/>
        <v>1715731.6666666667</v>
      </c>
      <c r="V53" s="1">
        <f t="shared" si="14"/>
        <v>629508.9994520537</v>
      </c>
      <c r="W53" s="1">
        <f t="shared" si="5"/>
        <v>2345240.6661187205</v>
      </c>
      <c r="X53" s="1">
        <f t="shared" si="6"/>
        <v>31</v>
      </c>
    </row>
    <row r="54" spans="2:24" ht="15" outlineLevel="1">
      <c r="B54" s="4">
        <v>44</v>
      </c>
      <c r="C54" s="3">
        <v>44701</v>
      </c>
      <c r="D54" s="5">
        <f t="shared" si="7"/>
        <v>14656860.986666605</v>
      </c>
      <c r="E54" s="1">
        <f t="shared" si="10"/>
        <v>862168.2933333333</v>
      </c>
      <c r="F54" s="1">
        <f t="shared" si="0"/>
        <v>289121.64138082066</v>
      </c>
      <c r="G54" s="1">
        <f t="shared" si="1"/>
        <v>1151289.9347141539</v>
      </c>
      <c r="H54" s="1">
        <f t="shared" si="2"/>
        <v>30</v>
      </c>
      <c r="J54" s="4">
        <v>44</v>
      </c>
      <c r="K54" s="3">
        <v>44701</v>
      </c>
      <c r="L54" s="5">
        <f t="shared" si="8"/>
        <v>19599407.666666616</v>
      </c>
      <c r="M54" s="1">
        <f t="shared" si="11"/>
        <v>1152906.3333333333</v>
      </c>
      <c r="N54" s="1">
        <f t="shared" si="12"/>
        <v>386618.45260273875</v>
      </c>
      <c r="O54" s="1">
        <f t="shared" si="3"/>
        <v>1539524.785936072</v>
      </c>
      <c r="P54" s="1">
        <f t="shared" si="4"/>
        <v>30</v>
      </c>
      <c r="R54" s="4">
        <v>44</v>
      </c>
      <c r="S54" s="3">
        <v>44701</v>
      </c>
      <c r="T54" s="5">
        <f t="shared" si="9"/>
        <v>29167438.33333328</v>
      </c>
      <c r="U54" s="1">
        <f t="shared" si="13"/>
        <v>1715731.6666666667</v>
      </c>
      <c r="V54" s="1">
        <f t="shared" si="14"/>
        <v>575357.6876712318</v>
      </c>
      <c r="W54" s="1">
        <f t="shared" si="5"/>
        <v>2291089.3543378985</v>
      </c>
      <c r="X54" s="1">
        <f t="shared" si="6"/>
        <v>30</v>
      </c>
    </row>
    <row r="55" spans="2:24" ht="15" outlineLevel="1">
      <c r="B55" s="4">
        <v>45</v>
      </c>
      <c r="C55" s="3">
        <v>44732</v>
      </c>
      <c r="D55" s="5">
        <f t="shared" si="7"/>
        <v>13794692.693333272</v>
      </c>
      <c r="E55" s="1">
        <f t="shared" si="10"/>
        <v>862168.2933333333</v>
      </c>
      <c r="F55" s="1">
        <f t="shared" si="0"/>
        <v>281184.9688723275</v>
      </c>
      <c r="G55" s="1">
        <f t="shared" si="1"/>
        <v>1143353.2622056608</v>
      </c>
      <c r="H55" s="1">
        <f t="shared" si="2"/>
        <v>31</v>
      </c>
      <c r="J55" s="4">
        <v>45</v>
      </c>
      <c r="K55" s="3">
        <v>44732</v>
      </c>
      <c r="L55" s="5">
        <f t="shared" si="8"/>
        <v>18446501.333333284</v>
      </c>
      <c r="M55" s="1">
        <f t="shared" si="11"/>
        <v>1152906.3333333333</v>
      </c>
      <c r="N55" s="1">
        <f t="shared" si="12"/>
        <v>376005.3970410949</v>
      </c>
      <c r="O55" s="1">
        <f t="shared" si="3"/>
        <v>1528911.7303744282</v>
      </c>
      <c r="P55" s="1">
        <f t="shared" si="4"/>
        <v>31</v>
      </c>
      <c r="R55" s="4">
        <v>45</v>
      </c>
      <c r="S55" s="3">
        <v>44732</v>
      </c>
      <c r="T55" s="5">
        <f t="shared" si="9"/>
        <v>27451706.666666612</v>
      </c>
      <c r="U55" s="1">
        <f t="shared" si="13"/>
        <v>1715731.6666666667</v>
      </c>
      <c r="V55" s="1">
        <f t="shared" si="14"/>
        <v>559563.555068492</v>
      </c>
      <c r="W55" s="1">
        <f t="shared" si="5"/>
        <v>2275295.221735159</v>
      </c>
      <c r="X55" s="1">
        <f t="shared" si="6"/>
        <v>31</v>
      </c>
    </row>
    <row r="56" spans="2:24" ht="15" outlineLevel="1">
      <c r="B56" s="4">
        <v>46</v>
      </c>
      <c r="C56" s="3">
        <v>44762</v>
      </c>
      <c r="D56" s="5">
        <f t="shared" si="7"/>
        <v>12932524.399999939</v>
      </c>
      <c r="E56" s="1">
        <f t="shared" si="10"/>
        <v>862168.2933333333</v>
      </c>
      <c r="F56" s="1">
        <f t="shared" si="0"/>
        <v>255107.33063013575</v>
      </c>
      <c r="G56" s="1">
        <f t="shared" si="1"/>
        <v>1117275.6239634692</v>
      </c>
      <c r="H56" s="1">
        <f t="shared" si="2"/>
        <v>30</v>
      </c>
      <c r="J56" s="4">
        <v>46</v>
      </c>
      <c r="K56" s="3">
        <v>44762</v>
      </c>
      <c r="L56" s="5">
        <f t="shared" si="8"/>
        <v>17293594.99999995</v>
      </c>
      <c r="M56" s="1">
        <f t="shared" si="11"/>
        <v>1152906.3333333333</v>
      </c>
      <c r="N56" s="1">
        <f t="shared" si="12"/>
        <v>341133.9287671223</v>
      </c>
      <c r="O56" s="1">
        <f t="shared" si="3"/>
        <v>1494040.2621004556</v>
      </c>
      <c r="P56" s="1">
        <f t="shared" si="4"/>
        <v>30</v>
      </c>
      <c r="R56" s="4">
        <v>46</v>
      </c>
      <c r="S56" s="3">
        <v>44762</v>
      </c>
      <c r="T56" s="5">
        <f t="shared" si="9"/>
        <v>25735974.999999944</v>
      </c>
      <c r="U56" s="1">
        <f t="shared" si="13"/>
        <v>1715731.6666666667</v>
      </c>
      <c r="V56" s="1">
        <f t="shared" si="14"/>
        <v>507668.54794520437</v>
      </c>
      <c r="W56" s="1">
        <f t="shared" si="5"/>
        <v>2223400.214611871</v>
      </c>
      <c r="X56" s="1">
        <f t="shared" si="6"/>
        <v>30</v>
      </c>
    </row>
    <row r="57" spans="2:24" ht="15" outlineLevel="1">
      <c r="B57" s="4">
        <v>47</v>
      </c>
      <c r="C57" s="3">
        <v>44793</v>
      </c>
      <c r="D57" s="5">
        <f t="shared" si="7"/>
        <v>12070356.106666606</v>
      </c>
      <c r="E57" s="1">
        <f t="shared" si="10"/>
        <v>862168.2933333333</v>
      </c>
      <c r="F57" s="1">
        <f t="shared" si="0"/>
        <v>246036.8477632864</v>
      </c>
      <c r="G57" s="1">
        <f t="shared" si="1"/>
        <v>1108205.1410966197</v>
      </c>
      <c r="H57" s="1">
        <f t="shared" si="2"/>
        <v>31</v>
      </c>
      <c r="J57" s="4">
        <v>47</v>
      </c>
      <c r="K57" s="3">
        <v>44793</v>
      </c>
      <c r="L57" s="5">
        <f t="shared" si="8"/>
        <v>16140688.666666618</v>
      </c>
      <c r="M57" s="1">
        <f t="shared" si="11"/>
        <v>1152906.3333333333</v>
      </c>
      <c r="N57" s="1">
        <f t="shared" si="12"/>
        <v>329004.7224109579</v>
      </c>
      <c r="O57" s="1">
        <f t="shared" si="3"/>
        <v>1481911.0557442913</v>
      </c>
      <c r="P57" s="1">
        <f t="shared" si="4"/>
        <v>31</v>
      </c>
      <c r="R57" s="4">
        <v>47</v>
      </c>
      <c r="S57" s="3">
        <v>44793</v>
      </c>
      <c r="T57" s="5">
        <f t="shared" si="9"/>
        <v>24020243.333333276</v>
      </c>
      <c r="U57" s="1">
        <f t="shared" si="13"/>
        <v>1715731.6666666667</v>
      </c>
      <c r="V57" s="1">
        <f t="shared" si="14"/>
        <v>489618.11068493035</v>
      </c>
      <c r="W57" s="1">
        <f t="shared" si="5"/>
        <v>2205349.7773515973</v>
      </c>
      <c r="X57" s="1">
        <f t="shared" si="6"/>
        <v>31</v>
      </c>
    </row>
    <row r="58" spans="2:24" ht="15" outlineLevel="1">
      <c r="B58" s="4">
        <v>48</v>
      </c>
      <c r="C58" s="3">
        <v>44824</v>
      </c>
      <c r="D58" s="5">
        <f t="shared" si="7"/>
        <v>11208187.813333273</v>
      </c>
      <c r="E58" s="1">
        <f t="shared" si="10"/>
        <v>862168.2933333333</v>
      </c>
      <c r="F58" s="1">
        <f t="shared" si="0"/>
        <v>228462.7872087659</v>
      </c>
      <c r="G58" s="1">
        <f t="shared" si="1"/>
        <v>1090631.0805420992</v>
      </c>
      <c r="H58" s="1">
        <f t="shared" si="2"/>
        <v>31</v>
      </c>
      <c r="J58" s="4">
        <v>48</v>
      </c>
      <c r="K58" s="3">
        <v>44824</v>
      </c>
      <c r="L58" s="5">
        <f t="shared" si="8"/>
        <v>14987782.333333284</v>
      </c>
      <c r="M58" s="1">
        <f t="shared" si="11"/>
        <v>1152906.3333333333</v>
      </c>
      <c r="N58" s="1">
        <f t="shared" si="12"/>
        <v>305504.3850958894</v>
      </c>
      <c r="O58" s="1">
        <f t="shared" si="3"/>
        <v>1458410.7184292227</v>
      </c>
      <c r="P58" s="1">
        <f t="shared" si="4"/>
        <v>31</v>
      </c>
      <c r="R58" s="4">
        <v>48</v>
      </c>
      <c r="S58" s="3">
        <v>44824</v>
      </c>
      <c r="T58" s="5">
        <f t="shared" si="9"/>
        <v>22304511.66666661</v>
      </c>
      <c r="U58" s="1">
        <f t="shared" si="13"/>
        <v>1715731.6666666667</v>
      </c>
      <c r="V58" s="1">
        <f t="shared" si="14"/>
        <v>454645.3884931495</v>
      </c>
      <c r="W58" s="1">
        <f t="shared" si="5"/>
        <v>2170377.055159816</v>
      </c>
      <c r="X58" s="1">
        <f t="shared" si="6"/>
        <v>31</v>
      </c>
    </row>
    <row r="59" spans="2:24" ht="15" outlineLevel="1">
      <c r="B59" s="4">
        <v>49</v>
      </c>
      <c r="C59" s="3">
        <v>44854</v>
      </c>
      <c r="D59" s="5">
        <f aca="true" t="shared" si="15" ref="D59:D70">D58-E58</f>
        <v>10346019.51999994</v>
      </c>
      <c r="E59" s="1">
        <f t="shared" si="10"/>
        <v>862168.2933333333</v>
      </c>
      <c r="F59" s="1">
        <f aca="true" t="shared" si="16" ref="F59:F70">D59*$D$5/365*H59</f>
        <v>204085.86450410838</v>
      </c>
      <c r="G59" s="1">
        <f aca="true" t="shared" si="17" ref="G59:G70">E59+F59</f>
        <v>1066254.1578374417</v>
      </c>
      <c r="H59" s="1">
        <f t="shared" si="2"/>
        <v>30</v>
      </c>
      <c r="J59" s="4">
        <v>49</v>
      </c>
      <c r="K59" s="3">
        <v>44854</v>
      </c>
      <c r="L59" s="5">
        <f t="shared" si="8"/>
        <v>13834875.99999995</v>
      </c>
      <c r="M59" s="1">
        <f t="shared" si="11"/>
        <v>1152906.3333333333</v>
      </c>
      <c r="N59" s="1">
        <f t="shared" si="12"/>
        <v>272907.14301369764</v>
      </c>
      <c r="O59" s="1">
        <f t="shared" si="3"/>
        <v>1425813.4763470308</v>
      </c>
      <c r="P59" s="1">
        <f t="shared" si="4"/>
        <v>30</v>
      </c>
      <c r="R59" s="4">
        <v>49</v>
      </c>
      <c r="S59" s="3">
        <v>44854</v>
      </c>
      <c r="T59" s="5">
        <f t="shared" si="9"/>
        <v>20588779.99999994</v>
      </c>
      <c r="U59" s="1">
        <f t="shared" si="13"/>
        <v>1715731.6666666667</v>
      </c>
      <c r="V59" s="1">
        <f t="shared" si="14"/>
        <v>406134.8383561632</v>
      </c>
      <c r="W59" s="1">
        <f t="shared" si="5"/>
        <v>2121866.50502283</v>
      </c>
      <c r="X59" s="1">
        <f t="shared" si="6"/>
        <v>30</v>
      </c>
    </row>
    <row r="60" spans="2:24" ht="15" outlineLevel="1">
      <c r="B60" s="4">
        <v>50</v>
      </c>
      <c r="C60" s="3">
        <v>44885</v>
      </c>
      <c r="D60" s="5">
        <f t="shared" si="15"/>
        <v>9483851.226666607</v>
      </c>
      <c r="E60" s="1">
        <f t="shared" si="10"/>
        <v>862168.2933333333</v>
      </c>
      <c r="F60" s="1">
        <f t="shared" si="16"/>
        <v>193314.66609972483</v>
      </c>
      <c r="G60" s="1">
        <f t="shared" si="17"/>
        <v>1055482.9594330583</v>
      </c>
      <c r="H60" s="1">
        <f t="shared" si="2"/>
        <v>31</v>
      </c>
      <c r="J60" s="4">
        <v>50</v>
      </c>
      <c r="K60" s="3">
        <v>44885</v>
      </c>
      <c r="L60" s="5">
        <f t="shared" si="8"/>
        <v>12681969.666666616</v>
      </c>
      <c r="M60" s="1">
        <f t="shared" si="11"/>
        <v>1152906.3333333333</v>
      </c>
      <c r="N60" s="1">
        <f t="shared" si="12"/>
        <v>258503.7104657524</v>
      </c>
      <c r="O60" s="1">
        <f t="shared" si="3"/>
        <v>1411410.0437990855</v>
      </c>
      <c r="P60" s="1">
        <f t="shared" si="4"/>
        <v>31</v>
      </c>
      <c r="R60" s="4">
        <v>50</v>
      </c>
      <c r="S60" s="3">
        <v>44885</v>
      </c>
      <c r="T60" s="5">
        <f t="shared" si="9"/>
        <v>18873048.333333272</v>
      </c>
      <c r="U60" s="1">
        <f t="shared" si="13"/>
        <v>1715731.6666666667</v>
      </c>
      <c r="V60" s="1">
        <f t="shared" si="14"/>
        <v>384699.9441095878</v>
      </c>
      <c r="W60" s="1">
        <f t="shared" si="5"/>
        <v>2100431.6107762544</v>
      </c>
      <c r="X60" s="1">
        <f t="shared" si="6"/>
        <v>31</v>
      </c>
    </row>
    <row r="61" spans="2:24" ht="15" outlineLevel="1">
      <c r="B61" s="4">
        <v>51</v>
      </c>
      <c r="C61" s="3">
        <v>44915</v>
      </c>
      <c r="D61" s="5">
        <f t="shared" si="15"/>
        <v>8621682.933333274</v>
      </c>
      <c r="E61" s="1">
        <f t="shared" si="10"/>
        <v>862168.2933333333</v>
      </c>
      <c r="F61" s="1">
        <f t="shared" si="16"/>
        <v>170071.55375342348</v>
      </c>
      <c r="G61" s="1">
        <f t="shared" si="17"/>
        <v>1032239.8470867568</v>
      </c>
      <c r="H61" s="1">
        <f t="shared" si="2"/>
        <v>30</v>
      </c>
      <c r="J61" s="4">
        <v>51</v>
      </c>
      <c r="K61" s="3">
        <v>44915</v>
      </c>
      <c r="L61" s="5">
        <f t="shared" si="8"/>
        <v>11529063.333333282</v>
      </c>
      <c r="M61" s="1">
        <f t="shared" si="11"/>
        <v>1152906.3333333333</v>
      </c>
      <c r="N61" s="1">
        <f t="shared" si="12"/>
        <v>227422.6191780812</v>
      </c>
      <c r="O61" s="1">
        <f t="shared" si="3"/>
        <v>1380328.9525114144</v>
      </c>
      <c r="P61" s="1">
        <f t="shared" si="4"/>
        <v>30</v>
      </c>
      <c r="R61" s="4">
        <v>51</v>
      </c>
      <c r="S61" s="3">
        <v>44915</v>
      </c>
      <c r="T61" s="5">
        <f t="shared" si="9"/>
        <v>17157316.666666605</v>
      </c>
      <c r="U61" s="1">
        <f t="shared" si="13"/>
        <v>1715731.6666666667</v>
      </c>
      <c r="V61" s="1">
        <f t="shared" si="14"/>
        <v>338445.6986301358</v>
      </c>
      <c r="W61" s="1">
        <f t="shared" si="5"/>
        <v>2054177.3652968025</v>
      </c>
      <c r="X61" s="1">
        <f t="shared" si="6"/>
        <v>30</v>
      </c>
    </row>
    <row r="62" spans="2:24" ht="15" outlineLevel="1">
      <c r="B62" s="4">
        <v>52</v>
      </c>
      <c r="C62" s="3">
        <v>44946</v>
      </c>
      <c r="D62" s="5">
        <f t="shared" si="15"/>
        <v>7759514.639999941</v>
      </c>
      <c r="E62" s="1">
        <f t="shared" si="10"/>
        <v>862168.2933333333</v>
      </c>
      <c r="F62" s="1">
        <f t="shared" si="16"/>
        <v>158166.54499068373</v>
      </c>
      <c r="G62" s="1">
        <f t="shared" si="17"/>
        <v>1020334.8383240171</v>
      </c>
      <c r="H62" s="1">
        <f t="shared" si="2"/>
        <v>31</v>
      </c>
      <c r="J62" s="4">
        <v>52</v>
      </c>
      <c r="K62" s="3">
        <v>44946</v>
      </c>
      <c r="L62" s="5">
        <f t="shared" si="8"/>
        <v>10376156.999999948</v>
      </c>
      <c r="M62" s="1">
        <f t="shared" si="11"/>
        <v>1152906.3333333333</v>
      </c>
      <c r="N62" s="1">
        <f t="shared" si="12"/>
        <v>211503.0358356154</v>
      </c>
      <c r="O62" s="1">
        <f t="shared" si="3"/>
        <v>1364409.3691689486</v>
      </c>
      <c r="P62" s="1">
        <f t="shared" si="4"/>
        <v>31</v>
      </c>
      <c r="R62" s="4">
        <v>52</v>
      </c>
      <c r="S62" s="3">
        <v>44946</v>
      </c>
      <c r="T62" s="5">
        <f t="shared" si="9"/>
        <v>15441584.999999939</v>
      </c>
      <c r="U62" s="1">
        <f t="shared" si="13"/>
        <v>1715731.6666666667</v>
      </c>
      <c r="V62" s="1">
        <f t="shared" si="14"/>
        <v>314754.4997260261</v>
      </c>
      <c r="W62" s="1">
        <f t="shared" si="5"/>
        <v>2030486.1663926928</v>
      </c>
      <c r="X62" s="1">
        <f t="shared" si="6"/>
        <v>31</v>
      </c>
    </row>
    <row r="63" spans="2:24" ht="15" outlineLevel="1">
      <c r="B63" s="4">
        <v>53</v>
      </c>
      <c r="C63" s="3">
        <v>44977</v>
      </c>
      <c r="D63" s="5">
        <f t="shared" si="15"/>
        <v>6897346.346666608</v>
      </c>
      <c r="E63" s="1">
        <f t="shared" si="10"/>
        <v>862168.2933333333</v>
      </c>
      <c r="F63" s="1">
        <f t="shared" si="16"/>
        <v>140592.48443616318</v>
      </c>
      <c r="G63" s="1">
        <f t="shared" si="17"/>
        <v>1002760.7777694965</v>
      </c>
      <c r="H63" s="1">
        <f t="shared" si="2"/>
        <v>31</v>
      </c>
      <c r="J63" s="4">
        <v>53</v>
      </c>
      <c r="K63" s="3">
        <v>44977</v>
      </c>
      <c r="L63" s="5">
        <f t="shared" si="8"/>
        <v>9223250.666666614</v>
      </c>
      <c r="M63" s="1">
        <f t="shared" si="11"/>
        <v>1152906.3333333333</v>
      </c>
      <c r="N63" s="1">
        <f t="shared" si="12"/>
        <v>188002.69852054687</v>
      </c>
      <c r="O63" s="1">
        <f t="shared" si="3"/>
        <v>1340909.03185388</v>
      </c>
      <c r="P63" s="1">
        <f t="shared" si="4"/>
        <v>31</v>
      </c>
      <c r="R63" s="4">
        <v>53</v>
      </c>
      <c r="S63" s="3">
        <v>44977</v>
      </c>
      <c r="T63" s="5">
        <f t="shared" si="9"/>
        <v>13725853.333333272</v>
      </c>
      <c r="U63" s="1">
        <f t="shared" si="13"/>
        <v>1715731.6666666667</v>
      </c>
      <c r="V63" s="1">
        <f t="shared" si="14"/>
        <v>279781.77753424534</v>
      </c>
      <c r="W63" s="1">
        <f t="shared" si="5"/>
        <v>1995513.444200912</v>
      </c>
      <c r="X63" s="1">
        <f t="shared" si="6"/>
        <v>31</v>
      </c>
    </row>
    <row r="64" spans="2:24" ht="15" outlineLevel="1">
      <c r="B64" s="4">
        <v>54</v>
      </c>
      <c r="C64" s="3">
        <v>45005</v>
      </c>
      <c r="D64" s="5">
        <f t="shared" si="15"/>
        <v>6035178.053333275</v>
      </c>
      <c r="E64" s="1">
        <f t="shared" si="10"/>
        <v>862168.2933333333</v>
      </c>
      <c r="F64" s="1">
        <f t="shared" si="16"/>
        <v>111113.41511890302</v>
      </c>
      <c r="G64" s="1">
        <f t="shared" si="17"/>
        <v>973281.7084522364</v>
      </c>
      <c r="H64" s="1">
        <f t="shared" si="2"/>
        <v>28</v>
      </c>
      <c r="J64" s="4">
        <v>54</v>
      </c>
      <c r="K64" s="3">
        <v>45005</v>
      </c>
      <c r="L64" s="5">
        <f t="shared" si="8"/>
        <v>8070344.333333281</v>
      </c>
      <c r="M64" s="1">
        <f t="shared" si="11"/>
        <v>1152906.3333333333</v>
      </c>
      <c r="N64" s="1">
        <f t="shared" si="12"/>
        <v>148582.77786301274</v>
      </c>
      <c r="O64" s="1">
        <f t="shared" si="3"/>
        <v>1301489.111196346</v>
      </c>
      <c r="P64" s="1">
        <f t="shared" si="4"/>
        <v>28</v>
      </c>
      <c r="R64" s="4">
        <v>54</v>
      </c>
      <c r="S64" s="3">
        <v>45005</v>
      </c>
      <c r="T64" s="5">
        <f t="shared" si="9"/>
        <v>12010121.666666606</v>
      </c>
      <c r="U64" s="1">
        <f t="shared" si="13"/>
        <v>1715731.6666666667</v>
      </c>
      <c r="V64" s="1">
        <f t="shared" si="14"/>
        <v>221117.85643835505</v>
      </c>
      <c r="W64" s="1">
        <f t="shared" si="5"/>
        <v>1936849.5231050218</v>
      </c>
      <c r="X64" s="1">
        <f t="shared" si="6"/>
        <v>28</v>
      </c>
    </row>
    <row r="65" spans="2:24" ht="15">
      <c r="B65" s="4">
        <v>55</v>
      </c>
      <c r="C65" s="3">
        <v>45036</v>
      </c>
      <c r="D65" s="5">
        <f t="shared" si="15"/>
        <v>5173009.759999942</v>
      </c>
      <c r="E65" s="1">
        <f t="shared" si="10"/>
        <v>862168.2933333333</v>
      </c>
      <c r="F65" s="1">
        <f t="shared" si="16"/>
        <v>105444.3633271221</v>
      </c>
      <c r="G65" s="1">
        <f t="shared" si="17"/>
        <v>967612.6566604554</v>
      </c>
      <c r="H65" s="1">
        <f t="shared" si="2"/>
        <v>31</v>
      </c>
      <c r="J65" s="4">
        <v>55</v>
      </c>
      <c r="K65" s="3">
        <v>45036</v>
      </c>
      <c r="L65" s="5">
        <f t="shared" si="8"/>
        <v>6917437.999999948</v>
      </c>
      <c r="M65" s="1">
        <f t="shared" si="11"/>
        <v>1152906.3333333333</v>
      </c>
      <c r="N65" s="1">
        <f t="shared" si="12"/>
        <v>141002.02389040988</v>
      </c>
      <c r="O65" s="1">
        <f t="shared" si="3"/>
        <v>1293908.357223743</v>
      </c>
      <c r="P65" s="1">
        <f t="shared" si="4"/>
        <v>31</v>
      </c>
      <c r="R65" s="4">
        <v>55</v>
      </c>
      <c r="S65" s="3">
        <v>45036</v>
      </c>
      <c r="T65" s="5">
        <f t="shared" si="9"/>
        <v>10294389.99999994</v>
      </c>
      <c r="U65" s="1">
        <f t="shared" si="13"/>
        <v>1715731.6666666667</v>
      </c>
      <c r="V65" s="1">
        <f t="shared" si="14"/>
        <v>209836.33315068373</v>
      </c>
      <c r="W65" s="1">
        <f t="shared" si="5"/>
        <v>1925567.9998173504</v>
      </c>
      <c r="X65" s="1">
        <f t="shared" si="6"/>
        <v>31</v>
      </c>
    </row>
    <row r="66" spans="2:24" ht="15">
      <c r="B66" s="4">
        <v>56</v>
      </c>
      <c r="C66" s="3">
        <v>45066</v>
      </c>
      <c r="D66" s="5">
        <f t="shared" si="15"/>
        <v>4310841.466666609</v>
      </c>
      <c r="E66" s="1">
        <f t="shared" si="10"/>
        <v>862168.2933333333</v>
      </c>
      <c r="F66" s="1">
        <f t="shared" si="16"/>
        <v>85035.77687671118</v>
      </c>
      <c r="G66" s="1">
        <f t="shared" si="17"/>
        <v>947204.0702100445</v>
      </c>
      <c r="H66" s="1">
        <f t="shared" si="2"/>
        <v>30</v>
      </c>
      <c r="J66" s="4">
        <v>56</v>
      </c>
      <c r="K66" s="3">
        <v>45066</v>
      </c>
      <c r="L66" s="5">
        <f t="shared" si="8"/>
        <v>5764531.666666615</v>
      </c>
      <c r="M66" s="1">
        <f t="shared" si="11"/>
        <v>1152906.3333333333</v>
      </c>
      <c r="N66" s="1">
        <f t="shared" si="12"/>
        <v>113711.30958904007</v>
      </c>
      <c r="O66" s="1">
        <f t="shared" si="3"/>
        <v>1266617.6429223733</v>
      </c>
      <c r="P66" s="1">
        <f t="shared" si="4"/>
        <v>30</v>
      </c>
      <c r="R66" s="4">
        <v>56</v>
      </c>
      <c r="S66" s="3">
        <v>45066</v>
      </c>
      <c r="T66" s="5">
        <f t="shared" si="9"/>
        <v>8578658.333333274</v>
      </c>
      <c r="U66" s="1">
        <f t="shared" si="13"/>
        <v>1715731.6666666667</v>
      </c>
      <c r="V66" s="1">
        <f t="shared" si="14"/>
        <v>169222.84931506732</v>
      </c>
      <c r="W66" s="1">
        <f t="shared" si="5"/>
        <v>1884954.515981734</v>
      </c>
      <c r="X66" s="1">
        <f t="shared" si="6"/>
        <v>30</v>
      </c>
    </row>
    <row r="67" spans="2:24" ht="15">
      <c r="B67" s="4">
        <v>57</v>
      </c>
      <c r="C67" s="3">
        <v>45097</v>
      </c>
      <c r="D67" s="5">
        <f t="shared" si="15"/>
        <v>3448673.1733332756</v>
      </c>
      <c r="E67" s="1">
        <f t="shared" si="10"/>
        <v>862168.2933333333</v>
      </c>
      <c r="F67" s="1">
        <f t="shared" si="16"/>
        <v>70296.24221808101</v>
      </c>
      <c r="G67" s="1">
        <f t="shared" si="17"/>
        <v>932464.5355514144</v>
      </c>
      <c r="H67" s="1">
        <f t="shared" si="2"/>
        <v>31</v>
      </c>
      <c r="J67" s="4">
        <v>57</v>
      </c>
      <c r="K67" s="3">
        <v>45097</v>
      </c>
      <c r="L67" s="5">
        <f t="shared" si="8"/>
        <v>4611625.333333282</v>
      </c>
      <c r="M67" s="1">
        <f t="shared" si="11"/>
        <v>1152906.3333333333</v>
      </c>
      <c r="N67" s="1">
        <f t="shared" si="12"/>
        <v>94001.34926027291</v>
      </c>
      <c r="O67" s="1">
        <f t="shared" si="3"/>
        <v>1246907.6825936062</v>
      </c>
      <c r="P67" s="1">
        <f t="shared" si="4"/>
        <v>31</v>
      </c>
      <c r="R67" s="4">
        <v>57</v>
      </c>
      <c r="S67" s="3">
        <v>45097</v>
      </c>
      <c r="T67" s="5">
        <f t="shared" si="9"/>
        <v>6862926.666666607</v>
      </c>
      <c r="U67" s="1">
        <f t="shared" si="13"/>
        <v>1715731.6666666667</v>
      </c>
      <c r="V67" s="1">
        <f t="shared" si="14"/>
        <v>139890.88876712206</v>
      </c>
      <c r="W67" s="1">
        <f t="shared" si="5"/>
        <v>1855622.5554337888</v>
      </c>
      <c r="X67" s="1">
        <f t="shared" si="6"/>
        <v>31</v>
      </c>
    </row>
    <row r="68" spans="2:24" ht="15">
      <c r="B68" s="4">
        <v>58</v>
      </c>
      <c r="C68" s="3">
        <v>45127</v>
      </c>
      <c r="D68" s="5">
        <f t="shared" si="15"/>
        <v>2586504.879999942</v>
      </c>
      <c r="E68" s="1">
        <f t="shared" si="10"/>
        <v>862168.2933333333</v>
      </c>
      <c r="F68" s="1">
        <f t="shared" si="16"/>
        <v>51021.46612602626</v>
      </c>
      <c r="G68" s="1">
        <f t="shared" si="17"/>
        <v>913189.7594593596</v>
      </c>
      <c r="H68" s="1">
        <f t="shared" si="2"/>
        <v>30</v>
      </c>
      <c r="J68" s="4">
        <v>58</v>
      </c>
      <c r="K68" s="3">
        <v>45127</v>
      </c>
      <c r="L68" s="5">
        <f t="shared" si="8"/>
        <v>3458718.999999949</v>
      </c>
      <c r="M68" s="1">
        <f t="shared" si="11"/>
        <v>1152906.3333333333</v>
      </c>
      <c r="N68" s="1">
        <f t="shared" si="12"/>
        <v>68226.78575342364</v>
      </c>
      <c r="O68" s="1">
        <f t="shared" si="3"/>
        <v>1221133.1190867568</v>
      </c>
      <c r="P68" s="1">
        <f t="shared" si="4"/>
        <v>30</v>
      </c>
      <c r="R68" s="4">
        <v>58</v>
      </c>
      <c r="S68" s="3">
        <v>45127</v>
      </c>
      <c r="T68" s="5">
        <f t="shared" si="9"/>
        <v>5147194.99999994</v>
      </c>
      <c r="U68" s="1">
        <f t="shared" si="13"/>
        <v>1715731.6666666667</v>
      </c>
      <c r="V68" s="1">
        <f t="shared" si="14"/>
        <v>101533.7095890399</v>
      </c>
      <c r="W68" s="1">
        <f t="shared" si="5"/>
        <v>1817265.3762557067</v>
      </c>
      <c r="X68" s="1">
        <f t="shared" si="6"/>
        <v>30</v>
      </c>
    </row>
    <row r="69" spans="2:24" ht="15">
      <c r="B69" s="4">
        <v>59</v>
      </c>
      <c r="C69" s="3">
        <v>45158</v>
      </c>
      <c r="D69" s="5">
        <f t="shared" si="15"/>
        <v>1724336.5866666087</v>
      </c>
      <c r="E69" s="1">
        <f t="shared" si="10"/>
        <v>862168.2933333333</v>
      </c>
      <c r="F69" s="1">
        <f t="shared" si="16"/>
        <v>35148.121109039916</v>
      </c>
      <c r="G69" s="1">
        <f t="shared" si="17"/>
        <v>897316.4144423732</v>
      </c>
      <c r="H69" s="1">
        <f t="shared" si="2"/>
        <v>31</v>
      </c>
      <c r="J69" s="4">
        <v>59</v>
      </c>
      <c r="K69" s="3">
        <v>45158</v>
      </c>
      <c r="L69" s="5">
        <f t="shared" si="8"/>
        <v>2305812.6666666158</v>
      </c>
      <c r="M69" s="1">
        <f t="shared" si="11"/>
        <v>1152906.3333333333</v>
      </c>
      <c r="N69" s="1">
        <f t="shared" si="12"/>
        <v>47000.67463013595</v>
      </c>
      <c r="O69" s="1">
        <f t="shared" si="3"/>
        <v>1199907.0079634693</v>
      </c>
      <c r="P69" s="1">
        <f t="shared" si="4"/>
        <v>31</v>
      </c>
      <c r="R69" s="4">
        <v>59</v>
      </c>
      <c r="S69" s="3">
        <v>45158</v>
      </c>
      <c r="T69" s="5">
        <f t="shared" si="9"/>
        <v>3431463.3333332734</v>
      </c>
      <c r="U69" s="1">
        <f t="shared" si="13"/>
        <v>1715731.6666666667</v>
      </c>
      <c r="V69" s="1">
        <f t="shared" si="14"/>
        <v>69945.44438356043</v>
      </c>
      <c r="W69" s="1">
        <f t="shared" si="5"/>
        <v>1785677.1110502272</v>
      </c>
      <c r="X69" s="1">
        <f t="shared" si="6"/>
        <v>31</v>
      </c>
    </row>
    <row r="70" spans="2:24" ht="15">
      <c r="B70" s="4">
        <v>60</v>
      </c>
      <c r="C70" s="3">
        <v>45189</v>
      </c>
      <c r="D70" s="5">
        <f t="shared" si="15"/>
        <v>862168.2933332754</v>
      </c>
      <c r="E70" s="1">
        <f t="shared" si="10"/>
        <v>862168.2933333333</v>
      </c>
      <c r="F70" s="1">
        <f t="shared" si="16"/>
        <v>17574.06055451937</v>
      </c>
      <c r="G70" s="1">
        <f t="shared" si="17"/>
        <v>879742.3538878527</v>
      </c>
      <c r="H70" s="1">
        <f t="shared" si="2"/>
        <v>31</v>
      </c>
      <c r="J70" s="4">
        <v>60</v>
      </c>
      <c r="K70" s="3">
        <v>45189</v>
      </c>
      <c r="L70" s="5">
        <f t="shared" si="8"/>
        <v>1152906.3333332825</v>
      </c>
      <c r="M70" s="1">
        <f t="shared" si="11"/>
        <v>1152906.3333333333</v>
      </c>
      <c r="N70" s="1">
        <f t="shared" si="12"/>
        <v>23500.337315067456</v>
      </c>
      <c r="O70" s="1">
        <f t="shared" si="3"/>
        <v>1176406.6706484007</v>
      </c>
      <c r="P70" s="1">
        <f t="shared" si="4"/>
        <v>31</v>
      </c>
      <c r="R70" s="4">
        <v>60</v>
      </c>
      <c r="S70" s="3">
        <v>45189</v>
      </c>
      <c r="T70" s="5">
        <f t="shared" si="9"/>
        <v>1715731.6666666067</v>
      </c>
      <c r="U70" s="1">
        <f t="shared" si="13"/>
        <v>1715731.6666666667</v>
      </c>
      <c r="V70" s="1">
        <f t="shared" si="14"/>
        <v>34972.7221917796</v>
      </c>
      <c r="W70" s="1">
        <f t="shared" si="5"/>
        <v>1750704.3888584464</v>
      </c>
      <c r="X70" s="1">
        <f t="shared" si="6"/>
        <v>31</v>
      </c>
    </row>
    <row r="71" spans="2:24" ht="15">
      <c r="B71" s="16" t="s">
        <v>5</v>
      </c>
      <c r="C71" s="17"/>
      <c r="D71" s="2" t="s">
        <v>8</v>
      </c>
      <c r="E71" s="2">
        <f>SUM(E11:E70)</f>
        <v>51730097.60000006</v>
      </c>
      <c r="F71" s="2">
        <f>SUM(F11:F70)</f>
        <v>31564146.566277187</v>
      </c>
      <c r="G71" s="2">
        <f>SUM(G11:G70)</f>
        <v>83294244.16627721</v>
      </c>
      <c r="H71" s="2" t="s">
        <v>8</v>
      </c>
      <c r="J71" s="16" t="s">
        <v>5</v>
      </c>
      <c r="K71" s="17"/>
      <c r="L71" s="2" t="s">
        <v>8</v>
      </c>
      <c r="M71" s="2">
        <f>SUM(M11:M70)</f>
        <v>69174380.00000004</v>
      </c>
      <c r="N71" s="2">
        <f>SUM(N11:N70)</f>
        <v>42208121.96865748</v>
      </c>
      <c r="O71" s="2">
        <f>SUM(O11:O70)</f>
        <v>111382501.9686575</v>
      </c>
      <c r="P71" s="2" t="s">
        <v>8</v>
      </c>
      <c r="R71" s="16" t="s">
        <v>5</v>
      </c>
      <c r="S71" s="17"/>
      <c r="T71" s="2" t="s">
        <v>8</v>
      </c>
      <c r="U71" s="2">
        <f>SUM(U11:U70)</f>
        <v>102943900.00000006</v>
      </c>
      <c r="V71" s="2">
        <f>SUM(V11:V70)</f>
        <v>62813265.361095846</v>
      </c>
      <c r="W71" s="2">
        <f>SUM(W11:W70)</f>
        <v>165757165.36109582</v>
      </c>
      <c r="X71" s="2" t="s">
        <v>8</v>
      </c>
    </row>
  </sheetData>
  <sheetProtection/>
  <mergeCells count="27">
    <mergeCell ref="J71:K71"/>
    <mergeCell ref="J3:K3"/>
    <mergeCell ref="B6:C6"/>
    <mergeCell ref="B7:C7"/>
    <mergeCell ref="B71:C71"/>
    <mergeCell ref="B4:C4"/>
    <mergeCell ref="B5:C5"/>
    <mergeCell ref="R3:S3"/>
    <mergeCell ref="R5:S5"/>
    <mergeCell ref="R6:S6"/>
    <mergeCell ref="R71:S71"/>
    <mergeCell ref="J1:K1"/>
    <mergeCell ref="J2:K2"/>
    <mergeCell ref="J4:K4"/>
    <mergeCell ref="J5:K5"/>
    <mergeCell ref="J6:K6"/>
    <mergeCell ref="J7:K7"/>
    <mergeCell ref="V1:W1"/>
    <mergeCell ref="B1:C1"/>
    <mergeCell ref="B2:C2"/>
    <mergeCell ref="R7:S7"/>
    <mergeCell ref="B3:C3"/>
    <mergeCell ref="F1:G1"/>
    <mergeCell ref="N1:O1"/>
    <mergeCell ref="R1:S1"/>
    <mergeCell ref="R2:S2"/>
    <mergeCell ref="R4:S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3" r:id="rId1"/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>
  <dimension ref="B1:X47"/>
  <sheetViews>
    <sheetView zoomScale="70" zoomScaleNormal="70" zoomScalePageLayoutView="0" workbookViewId="0" topLeftCell="A1">
      <selection activeCell="U3" sqref="U3"/>
    </sheetView>
  </sheetViews>
  <sheetFormatPr defaultColWidth="9.140625" defaultRowHeight="15" outlineLevelRow="1"/>
  <cols>
    <col min="1" max="1" width="1.421875" style="6" customWidth="1"/>
    <col min="2" max="2" width="5.57421875" style="6" customWidth="1"/>
    <col min="3" max="3" width="17.8515625" style="6" customWidth="1"/>
    <col min="4" max="4" width="18.57421875" style="6" bestFit="1" customWidth="1"/>
    <col min="5" max="5" width="16.28125" style="6" customWidth="1"/>
    <col min="6" max="6" width="16.00390625" style="6" bestFit="1" customWidth="1"/>
    <col min="7" max="7" width="15.00390625" style="6" bestFit="1" customWidth="1"/>
    <col min="8" max="8" width="9.00390625" style="6" hidden="1" customWidth="1"/>
    <col min="9" max="9" width="15.28125" style="6" customWidth="1"/>
    <col min="10" max="10" width="13.8515625" style="6" bestFit="1" customWidth="1"/>
    <col min="11" max="11" width="13.8515625" style="6" customWidth="1"/>
    <col min="12" max="13" width="19.57421875" style="6" bestFit="1" customWidth="1"/>
    <col min="14" max="14" width="18.57421875" style="6" bestFit="1" customWidth="1"/>
    <col min="15" max="15" width="16.00390625" style="6" bestFit="1" customWidth="1"/>
    <col min="16" max="16" width="9.00390625" style="6" hidden="1" customWidth="1"/>
    <col min="17" max="17" width="14.00390625" style="6" customWidth="1"/>
    <col min="18" max="18" width="9.140625" style="6" customWidth="1"/>
    <col min="19" max="19" width="10.28125" style="6" bestFit="1" customWidth="1"/>
    <col min="20" max="20" width="16.140625" style="6" customWidth="1"/>
    <col min="21" max="21" width="19.8515625" style="6" customWidth="1"/>
    <col min="22" max="22" width="15.00390625" style="6" bestFit="1" customWidth="1"/>
    <col min="23" max="23" width="16.00390625" style="6" bestFit="1" customWidth="1"/>
    <col min="24" max="24" width="0" style="6" hidden="1" customWidth="1"/>
    <col min="25" max="26" width="9.140625" style="6" customWidth="1"/>
    <col min="27" max="27" width="10.28125" style="6" bestFit="1" customWidth="1"/>
    <col min="28" max="29" width="16.00390625" style="6" bestFit="1" customWidth="1"/>
    <col min="30" max="30" width="15.00390625" style="6" bestFit="1" customWidth="1"/>
    <col min="31" max="31" width="16.00390625" style="6" bestFit="1" customWidth="1"/>
    <col min="32" max="32" width="0" style="6" hidden="1" customWidth="1"/>
    <col min="33" max="16384" width="9.140625" style="6" customWidth="1"/>
  </cols>
  <sheetData>
    <row r="1" spans="2:23" ht="26.25">
      <c r="B1" s="14" t="s">
        <v>12</v>
      </c>
      <c r="C1" s="14"/>
      <c r="E1" s="11">
        <v>64662622</v>
      </c>
      <c r="F1" s="13" t="s">
        <v>19</v>
      </c>
      <c r="G1" s="13"/>
      <c r="J1" s="14" t="s">
        <v>12</v>
      </c>
      <c r="K1" s="14"/>
      <c r="M1" s="11">
        <v>86467975</v>
      </c>
      <c r="N1" s="13" t="s">
        <v>16</v>
      </c>
      <c r="O1" s="13"/>
      <c r="R1" s="14" t="s">
        <v>12</v>
      </c>
      <c r="S1" s="14"/>
      <c r="U1" s="11">
        <v>128679875</v>
      </c>
      <c r="V1" s="13" t="s">
        <v>17</v>
      </c>
      <c r="W1" s="13"/>
    </row>
    <row r="2" spans="2:23" ht="15">
      <c r="B2" s="14" t="s">
        <v>13</v>
      </c>
      <c r="C2" s="14"/>
      <c r="D2" s="7">
        <v>0.3</v>
      </c>
      <c r="E2" s="10">
        <f>E1*D2</f>
        <v>19398786.599999998</v>
      </c>
      <c r="G2" s="9"/>
      <c r="J2" s="14" t="s">
        <v>13</v>
      </c>
      <c r="K2" s="14"/>
      <c r="L2" s="7">
        <v>0.3</v>
      </c>
      <c r="M2" s="10">
        <f>M1*L2</f>
        <v>25940392.5</v>
      </c>
      <c r="O2" s="9"/>
      <c r="R2" s="14" t="s">
        <v>13</v>
      </c>
      <c r="S2" s="14"/>
      <c r="T2" s="7">
        <v>0.3</v>
      </c>
      <c r="U2" s="10">
        <f>U1*T2</f>
        <v>38603962.5</v>
      </c>
      <c r="W2" s="9"/>
    </row>
    <row r="3" spans="2:23" ht="15" customHeight="1">
      <c r="B3" s="14" t="s">
        <v>20</v>
      </c>
      <c r="C3" s="14"/>
      <c r="D3" s="7">
        <v>0.01</v>
      </c>
      <c r="E3" s="10">
        <v>1699000</v>
      </c>
      <c r="G3" s="9"/>
      <c r="J3" s="14" t="s">
        <v>20</v>
      </c>
      <c r="K3" s="14"/>
      <c r="L3" s="7">
        <v>0.01</v>
      </c>
      <c r="M3" s="10">
        <v>2271000</v>
      </c>
      <c r="O3" s="9"/>
      <c r="R3" s="14" t="s">
        <v>20</v>
      </c>
      <c r="S3" s="14"/>
      <c r="T3" s="7">
        <v>0.01</v>
      </c>
      <c r="U3" s="12">
        <v>3379000</v>
      </c>
      <c r="W3" s="9"/>
    </row>
    <row r="4" spans="2:21" ht="15">
      <c r="B4" s="14" t="s">
        <v>3</v>
      </c>
      <c r="C4" s="14"/>
      <c r="E4" s="11">
        <f>E1-E2-G2</f>
        <v>45263835.400000006</v>
      </c>
      <c r="J4" s="14" t="s">
        <v>3</v>
      </c>
      <c r="K4" s="14"/>
      <c r="M4" s="11">
        <f>M1-M2-O2</f>
        <v>60527582.5</v>
      </c>
      <c r="R4" s="14" t="s">
        <v>3</v>
      </c>
      <c r="S4" s="14"/>
      <c r="U4" s="11">
        <f>U1-U2-W2</f>
        <v>90075912.5</v>
      </c>
    </row>
    <row r="5" spans="2:21" ht="15">
      <c r="B5" s="14" t="s">
        <v>4</v>
      </c>
      <c r="C5" s="14"/>
      <c r="D5" s="7">
        <v>0.22</v>
      </c>
      <c r="E5" s="7" t="s">
        <v>14</v>
      </c>
      <c r="J5" s="14" t="s">
        <v>4</v>
      </c>
      <c r="K5" s="14"/>
      <c r="L5" s="7">
        <v>0.22</v>
      </c>
      <c r="M5" s="7" t="s">
        <v>14</v>
      </c>
      <c r="R5" s="14" t="s">
        <v>4</v>
      </c>
      <c r="S5" s="14"/>
      <c r="T5" s="7">
        <v>0.22</v>
      </c>
      <c r="U5" s="7" t="s">
        <v>14</v>
      </c>
    </row>
    <row r="6" spans="2:21" ht="15">
      <c r="B6" s="14" t="s">
        <v>7</v>
      </c>
      <c r="C6" s="14"/>
      <c r="D6" s="10">
        <v>36</v>
      </c>
      <c r="E6" s="10" t="s">
        <v>15</v>
      </c>
      <c r="J6" s="14" t="s">
        <v>7</v>
      </c>
      <c r="K6" s="14"/>
      <c r="L6" s="10">
        <v>36</v>
      </c>
      <c r="M6" s="10" t="s">
        <v>15</v>
      </c>
      <c r="R6" s="14" t="s">
        <v>7</v>
      </c>
      <c r="S6" s="14"/>
      <c r="T6" s="10">
        <v>36</v>
      </c>
      <c r="U6" s="10" t="s">
        <v>15</v>
      </c>
    </row>
    <row r="7" spans="2:20" ht="15" hidden="1">
      <c r="B7" s="15" t="s">
        <v>9</v>
      </c>
      <c r="C7" s="15"/>
      <c r="D7" s="6" t="s">
        <v>10</v>
      </c>
      <c r="J7" s="15" t="s">
        <v>9</v>
      </c>
      <c r="K7" s="15"/>
      <c r="L7" s="6" t="s">
        <v>10</v>
      </c>
      <c r="R7" s="15" t="s">
        <v>9</v>
      </c>
      <c r="S7" s="15"/>
      <c r="T7" s="6" t="s">
        <v>10</v>
      </c>
    </row>
    <row r="9" spans="2:24" ht="17.25" customHeight="1">
      <c r="B9" s="1" t="s">
        <v>0</v>
      </c>
      <c r="C9" s="2" t="s">
        <v>1</v>
      </c>
      <c r="D9" s="2" t="s">
        <v>6</v>
      </c>
      <c r="E9" s="2" t="s">
        <v>2</v>
      </c>
      <c r="F9" s="2" t="s">
        <v>11</v>
      </c>
      <c r="G9" s="2" t="s">
        <v>5</v>
      </c>
      <c r="H9" s="1"/>
      <c r="J9" s="1" t="s">
        <v>0</v>
      </c>
      <c r="K9" s="2" t="s">
        <v>1</v>
      </c>
      <c r="L9" s="2" t="s">
        <v>6</v>
      </c>
      <c r="M9" s="2" t="s">
        <v>2</v>
      </c>
      <c r="N9" s="2" t="s">
        <v>11</v>
      </c>
      <c r="O9" s="2" t="s">
        <v>5</v>
      </c>
      <c r="P9" s="1"/>
      <c r="R9" s="1" t="s">
        <v>0</v>
      </c>
      <c r="S9" s="2" t="s">
        <v>1</v>
      </c>
      <c r="T9" s="2" t="s">
        <v>6</v>
      </c>
      <c r="U9" s="2" t="s">
        <v>2</v>
      </c>
      <c r="V9" s="2" t="s">
        <v>11</v>
      </c>
      <c r="W9" s="2" t="s">
        <v>5</v>
      </c>
      <c r="X9" s="1"/>
    </row>
    <row r="10" spans="2:24" ht="15">
      <c r="B10" s="1"/>
      <c r="C10" s="3">
        <v>43363</v>
      </c>
      <c r="D10" s="3"/>
      <c r="E10" s="1"/>
      <c r="F10" s="1"/>
      <c r="G10" s="1"/>
      <c r="H10" s="1"/>
      <c r="J10" s="1"/>
      <c r="K10" s="3">
        <v>43363</v>
      </c>
      <c r="L10" s="3"/>
      <c r="M10" s="1"/>
      <c r="N10" s="1"/>
      <c r="O10" s="1"/>
      <c r="P10" s="1"/>
      <c r="R10" s="1"/>
      <c r="S10" s="3">
        <v>43363</v>
      </c>
      <c r="T10" s="3"/>
      <c r="U10" s="1"/>
      <c r="V10" s="1"/>
      <c r="W10" s="1"/>
      <c r="X10" s="1"/>
    </row>
    <row r="11" spans="2:24" ht="15">
      <c r="B11" s="4">
        <v>1</v>
      </c>
      <c r="C11" s="3">
        <v>43393</v>
      </c>
      <c r="D11" s="5">
        <f>E4</f>
        <v>45263835.400000006</v>
      </c>
      <c r="E11" s="1">
        <f>E4/D6</f>
        <v>1257328.7611111114</v>
      </c>
      <c r="F11" s="1">
        <f>D11*$D$5/365*H11</f>
        <v>818469.3524383563</v>
      </c>
      <c r="G11" s="1">
        <f>E11+F11</f>
        <v>2075798.1135494676</v>
      </c>
      <c r="H11" s="1">
        <f>C11-C10</f>
        <v>30</v>
      </c>
      <c r="J11" s="4">
        <v>1</v>
      </c>
      <c r="K11" s="3">
        <v>43393</v>
      </c>
      <c r="L11" s="5">
        <f>M4</f>
        <v>60527582.5</v>
      </c>
      <c r="M11" s="1">
        <f>M4/L6</f>
        <v>1681321.736111111</v>
      </c>
      <c r="N11" s="1">
        <f>L11*$D$5/365*P11</f>
        <v>1094471.3547945207</v>
      </c>
      <c r="O11" s="1">
        <f>M11+N11</f>
        <v>2775793.090905632</v>
      </c>
      <c r="P11" s="1">
        <f>K11-K10</f>
        <v>30</v>
      </c>
      <c r="R11" s="4">
        <v>1</v>
      </c>
      <c r="S11" s="3">
        <v>43393</v>
      </c>
      <c r="T11" s="5">
        <f>U4</f>
        <v>90075912.5</v>
      </c>
      <c r="U11" s="1">
        <f>U4/T6</f>
        <v>2502108.6805555555</v>
      </c>
      <c r="V11" s="1">
        <f>T11*$D$5/365*X11</f>
        <v>1628769.924657534</v>
      </c>
      <c r="W11" s="1">
        <f>U11+V11</f>
        <v>4130878.60521309</v>
      </c>
      <c r="X11" s="1">
        <f>S11-S10</f>
        <v>30</v>
      </c>
    </row>
    <row r="12" spans="2:24" ht="15">
      <c r="B12" s="4">
        <v>2</v>
      </c>
      <c r="C12" s="3">
        <v>43424</v>
      </c>
      <c r="D12" s="5">
        <f>D11-E11</f>
        <v>44006506.638888896</v>
      </c>
      <c r="E12" s="1">
        <f>E11</f>
        <v>1257328.7611111114</v>
      </c>
      <c r="F12" s="1">
        <f aca="true" t="shared" si="0" ref="F12:F46">D12*$D$5/365*H12</f>
        <v>822258.5624033486</v>
      </c>
      <c r="G12" s="1">
        <f aca="true" t="shared" si="1" ref="G12:G46">E12+F12</f>
        <v>2079587.3235144601</v>
      </c>
      <c r="H12" s="1">
        <f aca="true" t="shared" si="2" ref="H12:H46">C12-C11</f>
        <v>31</v>
      </c>
      <c r="J12" s="4">
        <v>2</v>
      </c>
      <c r="K12" s="3">
        <v>43424</v>
      </c>
      <c r="L12" s="5">
        <f>L11-M11</f>
        <v>58846260.76388889</v>
      </c>
      <c r="M12" s="1">
        <f>M11</f>
        <v>1681321.736111111</v>
      </c>
      <c r="N12" s="1">
        <f>L12*$D$5/365*P12</f>
        <v>1099538.351807458</v>
      </c>
      <c r="O12" s="1">
        <f aca="true" t="shared" si="3" ref="O12:O46">M12+N12</f>
        <v>2780860.0879185693</v>
      </c>
      <c r="P12" s="1">
        <f aca="true" t="shared" si="4" ref="P12:P46">K12-K11</f>
        <v>31</v>
      </c>
      <c r="R12" s="4">
        <v>2</v>
      </c>
      <c r="S12" s="3">
        <v>43424</v>
      </c>
      <c r="T12" s="5">
        <f>T11-U11</f>
        <v>87573803.81944445</v>
      </c>
      <c r="U12" s="1">
        <f>U11</f>
        <v>2502108.6805555555</v>
      </c>
      <c r="V12" s="1">
        <f>T12*$D$5/365*X12</f>
        <v>1636310.5261605787</v>
      </c>
      <c r="W12" s="1">
        <f aca="true" t="shared" si="5" ref="W12:W46">U12+V12</f>
        <v>4138419.206716134</v>
      </c>
      <c r="X12" s="1">
        <f aca="true" t="shared" si="6" ref="X12:X46">S12-S11</f>
        <v>31</v>
      </c>
    </row>
    <row r="13" spans="2:24" ht="15">
      <c r="B13" s="4">
        <v>3</v>
      </c>
      <c r="C13" s="3">
        <v>43454</v>
      </c>
      <c r="D13" s="5">
        <f aca="true" t="shared" si="7" ref="D13:D46">D12-E12</f>
        <v>42749177.877777785</v>
      </c>
      <c r="E13" s="1">
        <f>E12</f>
        <v>1257328.7611111114</v>
      </c>
      <c r="F13" s="1">
        <f t="shared" si="0"/>
        <v>772998.8328584477</v>
      </c>
      <c r="G13" s="1">
        <f t="shared" si="1"/>
        <v>2030327.593969559</v>
      </c>
      <c r="H13" s="1">
        <f t="shared" si="2"/>
        <v>30</v>
      </c>
      <c r="J13" s="4">
        <v>3</v>
      </c>
      <c r="K13" s="3">
        <v>43454</v>
      </c>
      <c r="L13" s="5">
        <f aca="true" t="shared" si="8" ref="L13:L46">L12-M12</f>
        <v>57164939.027777776</v>
      </c>
      <c r="M13" s="1">
        <f>M12</f>
        <v>1681321.736111111</v>
      </c>
      <c r="N13" s="1">
        <f>L13*$D$5/365*P13</f>
        <v>1033667.3906392694</v>
      </c>
      <c r="O13" s="1">
        <f t="shared" si="3"/>
        <v>2714989.1267503803</v>
      </c>
      <c r="P13" s="1">
        <f t="shared" si="4"/>
        <v>30</v>
      </c>
      <c r="R13" s="4">
        <v>3</v>
      </c>
      <c r="S13" s="3">
        <v>43454</v>
      </c>
      <c r="T13" s="5">
        <f aca="true" t="shared" si="9" ref="T13:T46">T12-U12</f>
        <v>85071695.1388889</v>
      </c>
      <c r="U13" s="1">
        <f>U12</f>
        <v>2502108.6805555555</v>
      </c>
      <c r="V13" s="1">
        <f>T13*$D$5/365*X13</f>
        <v>1538282.7066210047</v>
      </c>
      <c r="W13" s="1">
        <f t="shared" si="5"/>
        <v>4040391.3871765602</v>
      </c>
      <c r="X13" s="1">
        <f t="shared" si="6"/>
        <v>30</v>
      </c>
    </row>
    <row r="14" spans="2:24" ht="15">
      <c r="B14" s="4">
        <v>4</v>
      </c>
      <c r="C14" s="3">
        <v>43485</v>
      </c>
      <c r="D14" s="5">
        <f t="shared" si="7"/>
        <v>41491849.116666675</v>
      </c>
      <c r="E14" s="1">
        <f>E13</f>
        <v>1257328.7611111114</v>
      </c>
      <c r="F14" s="1">
        <f>D14*$D$5/365*H14</f>
        <v>775272.358837443</v>
      </c>
      <c r="G14" s="1">
        <f t="shared" si="1"/>
        <v>2032601.1199485543</v>
      </c>
      <c r="H14" s="1">
        <f t="shared" si="2"/>
        <v>31</v>
      </c>
      <c r="J14" s="4">
        <v>4</v>
      </c>
      <c r="K14" s="3">
        <v>43485</v>
      </c>
      <c r="L14" s="5">
        <f t="shared" si="8"/>
        <v>55483617.291666664</v>
      </c>
      <c r="M14" s="1">
        <f>M13</f>
        <v>1681321.736111111</v>
      </c>
      <c r="N14" s="1">
        <f>L14*$D$5/365*P14</f>
        <v>1036707.5888470318</v>
      </c>
      <c r="O14" s="1">
        <f t="shared" si="3"/>
        <v>2718029.324958143</v>
      </c>
      <c r="P14" s="1">
        <f t="shared" si="4"/>
        <v>31</v>
      </c>
      <c r="R14" s="4">
        <v>4</v>
      </c>
      <c r="S14" s="3">
        <v>43485</v>
      </c>
      <c r="T14" s="5">
        <f t="shared" si="9"/>
        <v>82569586.45833334</v>
      </c>
      <c r="U14" s="1">
        <f>U13</f>
        <v>2502108.6805555555</v>
      </c>
      <c r="V14" s="1">
        <f>T14*$D$5/365*X14</f>
        <v>1542807.0675228313</v>
      </c>
      <c r="W14" s="1">
        <f t="shared" si="5"/>
        <v>4044915.7480783868</v>
      </c>
      <c r="X14" s="1">
        <f t="shared" si="6"/>
        <v>31</v>
      </c>
    </row>
    <row r="15" spans="2:24" ht="15" outlineLevel="1">
      <c r="B15" s="4">
        <v>5</v>
      </c>
      <c r="C15" s="3">
        <v>43516</v>
      </c>
      <c r="D15" s="5">
        <f t="shared" si="7"/>
        <v>40234520.355555564</v>
      </c>
      <c r="E15" s="1">
        <f aca="true" t="shared" si="10" ref="E15:E46">E14</f>
        <v>1257328.7611111114</v>
      </c>
      <c r="F15" s="1">
        <f t="shared" si="0"/>
        <v>751779.2570544904</v>
      </c>
      <c r="G15" s="1">
        <f t="shared" si="1"/>
        <v>2009108.0181656019</v>
      </c>
      <c r="H15" s="1">
        <f t="shared" si="2"/>
        <v>31</v>
      </c>
      <c r="J15" s="4">
        <v>5</v>
      </c>
      <c r="K15" s="3">
        <v>43516</v>
      </c>
      <c r="L15" s="5">
        <f t="shared" si="8"/>
        <v>53802295.55555555</v>
      </c>
      <c r="M15" s="1">
        <f aca="true" t="shared" si="11" ref="M15:M46">M14</f>
        <v>1681321.736111111</v>
      </c>
      <c r="N15" s="1">
        <f aca="true" t="shared" si="12" ref="N15:N46">L15*$D$5/365*P15</f>
        <v>1005292.2073668188</v>
      </c>
      <c r="O15" s="1">
        <f t="shared" si="3"/>
        <v>2686613.9434779296</v>
      </c>
      <c r="P15" s="1">
        <f t="shared" si="4"/>
        <v>31</v>
      </c>
      <c r="R15" s="4">
        <v>5</v>
      </c>
      <c r="S15" s="3">
        <v>43516</v>
      </c>
      <c r="T15" s="5">
        <f t="shared" si="9"/>
        <v>80067477.77777779</v>
      </c>
      <c r="U15" s="1">
        <f aca="true" t="shared" si="13" ref="U15:U46">U14</f>
        <v>2502108.6805555555</v>
      </c>
      <c r="V15" s="1">
        <f aca="true" t="shared" si="14" ref="V15:V46">T15*$D$5/365*X15</f>
        <v>1496055.3382039578</v>
      </c>
      <c r="W15" s="1">
        <f t="shared" si="5"/>
        <v>3998164.0187595133</v>
      </c>
      <c r="X15" s="1">
        <f t="shared" si="6"/>
        <v>31</v>
      </c>
    </row>
    <row r="16" spans="2:24" ht="15" outlineLevel="1">
      <c r="B16" s="4">
        <v>6</v>
      </c>
      <c r="C16" s="3">
        <v>43544</v>
      </c>
      <c r="D16" s="5">
        <f t="shared" si="7"/>
        <v>38977191.59444445</v>
      </c>
      <c r="E16" s="1">
        <f t="shared" si="10"/>
        <v>1257328.7611111114</v>
      </c>
      <c r="F16" s="1">
        <f t="shared" si="0"/>
        <v>657806.849922679</v>
      </c>
      <c r="G16" s="1">
        <f t="shared" si="1"/>
        <v>1915135.6110337903</v>
      </c>
      <c r="H16" s="1">
        <f t="shared" si="2"/>
        <v>28</v>
      </c>
      <c r="J16" s="4">
        <v>6</v>
      </c>
      <c r="K16" s="3">
        <v>43544</v>
      </c>
      <c r="L16" s="5">
        <f t="shared" si="8"/>
        <v>52120973.81944444</v>
      </c>
      <c r="M16" s="1">
        <f t="shared" si="11"/>
        <v>1681321.736111111</v>
      </c>
      <c r="N16" s="1">
        <f t="shared" si="12"/>
        <v>879630.6814459665</v>
      </c>
      <c r="O16" s="1">
        <f t="shared" si="3"/>
        <v>2560952.4175570775</v>
      </c>
      <c r="P16" s="1">
        <f t="shared" si="4"/>
        <v>28</v>
      </c>
      <c r="R16" s="4">
        <v>6</v>
      </c>
      <c r="S16" s="3">
        <v>43544</v>
      </c>
      <c r="T16" s="5">
        <f t="shared" si="9"/>
        <v>77565369.09722224</v>
      </c>
      <c r="U16" s="1">
        <f t="shared" si="13"/>
        <v>2502108.6805555555</v>
      </c>
      <c r="V16" s="1">
        <f t="shared" si="14"/>
        <v>1309048.4209284629</v>
      </c>
      <c r="W16" s="1">
        <f t="shared" si="5"/>
        <v>3811157.1014840184</v>
      </c>
      <c r="X16" s="1">
        <f t="shared" si="6"/>
        <v>28</v>
      </c>
    </row>
    <row r="17" spans="2:24" ht="15" outlineLevel="1">
      <c r="B17" s="4">
        <v>7</v>
      </c>
      <c r="C17" s="3">
        <v>43575</v>
      </c>
      <c r="D17" s="5">
        <f t="shared" si="7"/>
        <v>37719862.83333334</v>
      </c>
      <c r="E17" s="1">
        <f t="shared" si="10"/>
        <v>1257328.7611111114</v>
      </c>
      <c r="F17" s="1">
        <f t="shared" si="0"/>
        <v>704793.0534885847</v>
      </c>
      <c r="G17" s="1">
        <f t="shared" si="1"/>
        <v>1962121.814599696</v>
      </c>
      <c r="H17" s="1">
        <f t="shared" si="2"/>
        <v>31</v>
      </c>
      <c r="J17" s="4">
        <v>7</v>
      </c>
      <c r="K17" s="3">
        <v>43575</v>
      </c>
      <c r="L17" s="5">
        <f t="shared" si="8"/>
        <v>50439652.08333333</v>
      </c>
      <c r="M17" s="1">
        <f t="shared" si="11"/>
        <v>1681321.736111111</v>
      </c>
      <c r="N17" s="1">
        <f t="shared" si="12"/>
        <v>942461.4444063925</v>
      </c>
      <c r="O17" s="1">
        <f t="shared" si="3"/>
        <v>2623783.1805175035</v>
      </c>
      <c r="P17" s="1">
        <f t="shared" si="4"/>
        <v>31</v>
      </c>
      <c r="R17" s="4">
        <v>7</v>
      </c>
      <c r="S17" s="3">
        <v>43575</v>
      </c>
      <c r="T17" s="5">
        <f t="shared" si="9"/>
        <v>75063260.41666669</v>
      </c>
      <c r="U17" s="1">
        <f t="shared" si="13"/>
        <v>2502108.6805555555</v>
      </c>
      <c r="V17" s="1">
        <f t="shared" si="14"/>
        <v>1402551.8795662106</v>
      </c>
      <c r="W17" s="1">
        <f t="shared" si="5"/>
        <v>3904660.5601217663</v>
      </c>
      <c r="X17" s="1">
        <f t="shared" si="6"/>
        <v>31</v>
      </c>
    </row>
    <row r="18" spans="2:24" ht="15" outlineLevel="1">
      <c r="B18" s="4">
        <v>8</v>
      </c>
      <c r="C18" s="3">
        <v>43605</v>
      </c>
      <c r="D18" s="5">
        <f t="shared" si="7"/>
        <v>36462534.07222223</v>
      </c>
      <c r="E18" s="1">
        <f t="shared" si="10"/>
        <v>1257328.7611111114</v>
      </c>
      <c r="F18" s="1">
        <f t="shared" si="0"/>
        <v>659322.533908676</v>
      </c>
      <c r="G18" s="1">
        <f t="shared" si="1"/>
        <v>1916651.2950197873</v>
      </c>
      <c r="H18" s="1">
        <f t="shared" si="2"/>
        <v>30</v>
      </c>
      <c r="J18" s="4">
        <v>8</v>
      </c>
      <c r="K18" s="3">
        <v>43605</v>
      </c>
      <c r="L18" s="5">
        <f t="shared" si="8"/>
        <v>48758330.34722222</v>
      </c>
      <c r="M18" s="1">
        <f t="shared" si="11"/>
        <v>1681321.736111111</v>
      </c>
      <c r="N18" s="1">
        <f t="shared" si="12"/>
        <v>881657.4802511415</v>
      </c>
      <c r="O18" s="1">
        <f t="shared" si="3"/>
        <v>2562979.2163622524</v>
      </c>
      <c r="P18" s="1">
        <f t="shared" si="4"/>
        <v>30</v>
      </c>
      <c r="R18" s="4">
        <v>8</v>
      </c>
      <c r="S18" s="3">
        <v>43605</v>
      </c>
      <c r="T18" s="5">
        <f t="shared" si="9"/>
        <v>72561151.73611113</v>
      </c>
      <c r="U18" s="1">
        <f t="shared" si="13"/>
        <v>2502108.6805555555</v>
      </c>
      <c r="V18" s="1">
        <f t="shared" si="14"/>
        <v>1312064.661529681</v>
      </c>
      <c r="W18" s="1">
        <f t="shared" si="5"/>
        <v>3814173.3420852367</v>
      </c>
      <c r="X18" s="1">
        <f t="shared" si="6"/>
        <v>30</v>
      </c>
    </row>
    <row r="19" spans="2:24" ht="15" outlineLevel="1">
      <c r="B19" s="4">
        <v>9</v>
      </c>
      <c r="C19" s="3">
        <v>43636</v>
      </c>
      <c r="D19" s="5">
        <f t="shared" si="7"/>
        <v>35205205.31111112</v>
      </c>
      <c r="E19" s="1">
        <f t="shared" si="10"/>
        <v>1257328.7611111114</v>
      </c>
      <c r="F19" s="1">
        <f t="shared" si="0"/>
        <v>657806.849922679</v>
      </c>
      <c r="G19" s="1">
        <f t="shared" si="1"/>
        <v>1915135.6110337903</v>
      </c>
      <c r="H19" s="1">
        <f t="shared" si="2"/>
        <v>31</v>
      </c>
      <c r="J19" s="4">
        <v>9</v>
      </c>
      <c r="K19" s="3">
        <v>43636</v>
      </c>
      <c r="L19" s="5">
        <f t="shared" si="8"/>
        <v>47077008.611111104</v>
      </c>
      <c r="M19" s="1">
        <f t="shared" si="11"/>
        <v>1681321.736111111</v>
      </c>
      <c r="N19" s="1">
        <f t="shared" si="12"/>
        <v>879630.6814459664</v>
      </c>
      <c r="O19" s="1">
        <f t="shared" si="3"/>
        <v>2560952.4175570775</v>
      </c>
      <c r="P19" s="1">
        <f t="shared" si="4"/>
        <v>31</v>
      </c>
      <c r="R19" s="4">
        <v>9</v>
      </c>
      <c r="S19" s="3">
        <v>43636</v>
      </c>
      <c r="T19" s="5">
        <f t="shared" si="9"/>
        <v>70059043.05555558</v>
      </c>
      <c r="U19" s="1">
        <f t="shared" si="13"/>
        <v>2502108.6805555555</v>
      </c>
      <c r="V19" s="1">
        <f t="shared" si="14"/>
        <v>1309048.420928463</v>
      </c>
      <c r="W19" s="1">
        <f t="shared" si="5"/>
        <v>3811157.1014840184</v>
      </c>
      <c r="X19" s="1">
        <f t="shared" si="6"/>
        <v>31</v>
      </c>
    </row>
    <row r="20" spans="2:24" ht="15" outlineLevel="1">
      <c r="B20" s="4">
        <v>10</v>
      </c>
      <c r="C20" s="3">
        <v>43666</v>
      </c>
      <c r="D20" s="5">
        <f t="shared" si="7"/>
        <v>33947876.55000001</v>
      </c>
      <c r="E20" s="1">
        <f t="shared" si="10"/>
        <v>1257328.7611111114</v>
      </c>
      <c r="F20" s="1">
        <f t="shared" si="0"/>
        <v>613852.0143287673</v>
      </c>
      <c r="G20" s="1">
        <f t="shared" si="1"/>
        <v>1871180.7754398787</v>
      </c>
      <c r="H20" s="1">
        <f t="shared" si="2"/>
        <v>30</v>
      </c>
      <c r="J20" s="4">
        <v>10</v>
      </c>
      <c r="K20" s="3">
        <v>43666</v>
      </c>
      <c r="L20" s="5">
        <f t="shared" si="8"/>
        <v>45395686.87499999</v>
      </c>
      <c r="M20" s="1">
        <f t="shared" si="11"/>
        <v>1681321.736111111</v>
      </c>
      <c r="N20" s="1">
        <f t="shared" si="12"/>
        <v>820853.5160958903</v>
      </c>
      <c r="O20" s="1">
        <f t="shared" si="3"/>
        <v>2502175.252207001</v>
      </c>
      <c r="P20" s="1">
        <f t="shared" si="4"/>
        <v>30</v>
      </c>
      <c r="R20" s="4">
        <v>10</v>
      </c>
      <c r="S20" s="3">
        <v>43666</v>
      </c>
      <c r="T20" s="5">
        <f t="shared" si="9"/>
        <v>67556934.37500003</v>
      </c>
      <c r="U20" s="1">
        <f t="shared" si="13"/>
        <v>2502108.6805555555</v>
      </c>
      <c r="V20" s="1">
        <f t="shared" si="14"/>
        <v>1221577.4434931513</v>
      </c>
      <c r="W20" s="1">
        <f t="shared" si="5"/>
        <v>3723686.124048707</v>
      </c>
      <c r="X20" s="1">
        <f t="shared" si="6"/>
        <v>30</v>
      </c>
    </row>
    <row r="21" spans="2:24" ht="15" outlineLevel="1">
      <c r="B21" s="4">
        <v>11</v>
      </c>
      <c r="C21" s="3">
        <v>43697</v>
      </c>
      <c r="D21" s="5">
        <f t="shared" si="7"/>
        <v>32690547.7888889</v>
      </c>
      <c r="E21" s="1">
        <f t="shared" si="10"/>
        <v>1257328.7611111114</v>
      </c>
      <c r="F21" s="1">
        <f t="shared" si="0"/>
        <v>610820.6463567734</v>
      </c>
      <c r="G21" s="1">
        <f t="shared" si="1"/>
        <v>1868149.407467885</v>
      </c>
      <c r="H21" s="1">
        <f t="shared" si="2"/>
        <v>31</v>
      </c>
      <c r="J21" s="4">
        <v>11</v>
      </c>
      <c r="K21" s="3">
        <v>43697</v>
      </c>
      <c r="L21" s="5">
        <f t="shared" si="8"/>
        <v>43714365.13888888</v>
      </c>
      <c r="M21" s="1">
        <f t="shared" si="11"/>
        <v>1681321.736111111</v>
      </c>
      <c r="N21" s="1">
        <f t="shared" si="12"/>
        <v>816799.9184855403</v>
      </c>
      <c r="O21" s="1">
        <f t="shared" si="3"/>
        <v>2498121.6545966514</v>
      </c>
      <c r="P21" s="1">
        <f t="shared" si="4"/>
        <v>31</v>
      </c>
      <c r="R21" s="4">
        <v>11</v>
      </c>
      <c r="S21" s="3">
        <v>43697</v>
      </c>
      <c r="T21" s="5">
        <f t="shared" si="9"/>
        <v>65054825.69444448</v>
      </c>
      <c r="U21" s="1">
        <f t="shared" si="13"/>
        <v>2502108.6805555555</v>
      </c>
      <c r="V21" s="1">
        <f t="shared" si="14"/>
        <v>1215544.962290716</v>
      </c>
      <c r="W21" s="1">
        <f t="shared" si="5"/>
        <v>3717653.6428462714</v>
      </c>
      <c r="X21" s="1">
        <f t="shared" si="6"/>
        <v>31</v>
      </c>
    </row>
    <row r="22" spans="2:24" ht="15" outlineLevel="1">
      <c r="B22" s="4">
        <v>12</v>
      </c>
      <c r="C22" s="3">
        <v>43728</v>
      </c>
      <c r="D22" s="5">
        <f t="shared" si="7"/>
        <v>31433219.02777779</v>
      </c>
      <c r="E22" s="1">
        <f t="shared" si="10"/>
        <v>1257328.7611111114</v>
      </c>
      <c r="F22" s="1">
        <f t="shared" si="0"/>
        <v>587327.5445738207</v>
      </c>
      <c r="G22" s="1">
        <f t="shared" si="1"/>
        <v>1844656.305684932</v>
      </c>
      <c r="H22" s="1">
        <f t="shared" si="2"/>
        <v>31</v>
      </c>
      <c r="J22" s="4">
        <v>12</v>
      </c>
      <c r="K22" s="3">
        <v>43728</v>
      </c>
      <c r="L22" s="5">
        <f t="shared" si="8"/>
        <v>42033043.40277777</v>
      </c>
      <c r="M22" s="1">
        <f t="shared" si="11"/>
        <v>1681321.736111111</v>
      </c>
      <c r="N22" s="1">
        <f t="shared" si="12"/>
        <v>785384.5370053271</v>
      </c>
      <c r="O22" s="1">
        <f t="shared" si="3"/>
        <v>2466706.273116438</v>
      </c>
      <c r="P22" s="1">
        <f t="shared" si="4"/>
        <v>31</v>
      </c>
      <c r="R22" s="4">
        <v>12</v>
      </c>
      <c r="S22" s="3">
        <v>43728</v>
      </c>
      <c r="T22" s="5">
        <f t="shared" si="9"/>
        <v>62552717.013888925</v>
      </c>
      <c r="U22" s="1">
        <f t="shared" si="13"/>
        <v>2502108.6805555555</v>
      </c>
      <c r="V22" s="1">
        <f t="shared" si="14"/>
        <v>1168793.2329718424</v>
      </c>
      <c r="W22" s="1">
        <f t="shared" si="5"/>
        <v>3670901.913527398</v>
      </c>
      <c r="X22" s="1">
        <f t="shared" si="6"/>
        <v>31</v>
      </c>
    </row>
    <row r="23" spans="2:24" ht="15" outlineLevel="1">
      <c r="B23" s="4">
        <v>13</v>
      </c>
      <c r="C23" s="3">
        <v>43758</v>
      </c>
      <c r="D23" s="5">
        <f t="shared" si="7"/>
        <v>30175890.26666668</v>
      </c>
      <c r="E23" s="1">
        <f t="shared" si="10"/>
        <v>1257328.7611111114</v>
      </c>
      <c r="F23" s="1">
        <f t="shared" si="0"/>
        <v>545646.2349589043</v>
      </c>
      <c r="G23" s="1">
        <f t="shared" si="1"/>
        <v>1802974.9960700157</v>
      </c>
      <c r="H23" s="1">
        <f t="shared" si="2"/>
        <v>30</v>
      </c>
      <c r="J23" s="4">
        <v>13</v>
      </c>
      <c r="K23" s="3">
        <v>43758</v>
      </c>
      <c r="L23" s="5">
        <f t="shared" si="8"/>
        <v>40351721.66666666</v>
      </c>
      <c r="M23" s="1">
        <f t="shared" si="11"/>
        <v>1681321.736111111</v>
      </c>
      <c r="N23" s="1">
        <f t="shared" si="12"/>
        <v>729647.5698630135</v>
      </c>
      <c r="O23" s="1">
        <f t="shared" si="3"/>
        <v>2410969.3059741245</v>
      </c>
      <c r="P23" s="1">
        <f t="shared" si="4"/>
        <v>30</v>
      </c>
      <c r="R23" s="4">
        <v>13</v>
      </c>
      <c r="S23" s="3">
        <v>43758</v>
      </c>
      <c r="T23" s="5">
        <f t="shared" si="9"/>
        <v>60050608.33333337</v>
      </c>
      <c r="U23" s="1">
        <f t="shared" si="13"/>
        <v>2502108.6805555555</v>
      </c>
      <c r="V23" s="1">
        <f t="shared" si="14"/>
        <v>1085846.616438357</v>
      </c>
      <c r="W23" s="1">
        <f t="shared" si="5"/>
        <v>3587955.296993912</v>
      </c>
      <c r="X23" s="1">
        <f t="shared" si="6"/>
        <v>30</v>
      </c>
    </row>
    <row r="24" spans="2:24" ht="15" outlineLevel="1">
      <c r="B24" s="4">
        <v>14</v>
      </c>
      <c r="C24" s="3">
        <v>43789</v>
      </c>
      <c r="D24" s="5">
        <f t="shared" si="7"/>
        <v>28918561.50555557</v>
      </c>
      <c r="E24" s="1">
        <f t="shared" si="10"/>
        <v>1257328.7611111114</v>
      </c>
      <c r="F24" s="1">
        <f t="shared" si="0"/>
        <v>540341.341007915</v>
      </c>
      <c r="G24" s="1">
        <f t="shared" si="1"/>
        <v>1797670.1021190262</v>
      </c>
      <c r="H24" s="1">
        <f t="shared" si="2"/>
        <v>31</v>
      </c>
      <c r="J24" s="4">
        <v>14</v>
      </c>
      <c r="K24" s="3">
        <v>43789</v>
      </c>
      <c r="L24" s="5">
        <f t="shared" si="8"/>
        <v>38670399.930555545</v>
      </c>
      <c r="M24" s="1">
        <f t="shared" si="11"/>
        <v>1681321.736111111</v>
      </c>
      <c r="N24" s="1">
        <f t="shared" si="12"/>
        <v>722553.7740449009</v>
      </c>
      <c r="O24" s="1">
        <f t="shared" si="3"/>
        <v>2403875.510156012</v>
      </c>
      <c r="P24" s="1">
        <f t="shared" si="4"/>
        <v>31</v>
      </c>
      <c r="R24" s="4">
        <v>14</v>
      </c>
      <c r="S24" s="3">
        <v>43789</v>
      </c>
      <c r="T24" s="5">
        <f t="shared" si="9"/>
        <v>57548499.65277782</v>
      </c>
      <c r="U24" s="1">
        <f t="shared" si="13"/>
        <v>2502108.6805555555</v>
      </c>
      <c r="V24" s="1">
        <f t="shared" si="14"/>
        <v>1075289.7743340952</v>
      </c>
      <c r="W24" s="1">
        <f t="shared" si="5"/>
        <v>3577398.4548896505</v>
      </c>
      <c r="X24" s="1">
        <f t="shared" si="6"/>
        <v>31</v>
      </c>
    </row>
    <row r="25" spans="2:24" ht="15" outlineLevel="1">
      <c r="B25" s="4">
        <v>15</v>
      </c>
      <c r="C25" s="3">
        <v>43819</v>
      </c>
      <c r="D25" s="5">
        <f t="shared" si="7"/>
        <v>27661232.74444446</v>
      </c>
      <c r="E25" s="1">
        <f t="shared" si="10"/>
        <v>1257328.7611111114</v>
      </c>
      <c r="F25" s="1">
        <f t="shared" si="0"/>
        <v>500175.7153789957</v>
      </c>
      <c r="G25" s="1">
        <f t="shared" si="1"/>
        <v>1757504.4764901071</v>
      </c>
      <c r="H25" s="1">
        <f t="shared" si="2"/>
        <v>30</v>
      </c>
      <c r="J25" s="4">
        <v>15</v>
      </c>
      <c r="K25" s="3">
        <v>43819</v>
      </c>
      <c r="L25" s="5">
        <f t="shared" si="8"/>
        <v>36989078.19444443</v>
      </c>
      <c r="M25" s="1">
        <f t="shared" si="11"/>
        <v>1681321.736111111</v>
      </c>
      <c r="N25" s="1">
        <f t="shared" si="12"/>
        <v>668843.6057077623</v>
      </c>
      <c r="O25" s="1">
        <f t="shared" si="3"/>
        <v>2350165.3418188733</v>
      </c>
      <c r="P25" s="1">
        <f t="shared" si="4"/>
        <v>30</v>
      </c>
      <c r="R25" s="4">
        <v>15</v>
      </c>
      <c r="S25" s="3">
        <v>43819</v>
      </c>
      <c r="T25" s="5">
        <f t="shared" si="9"/>
        <v>55046390.97222227</v>
      </c>
      <c r="U25" s="1">
        <f t="shared" si="13"/>
        <v>2502108.6805555555</v>
      </c>
      <c r="V25" s="1">
        <f t="shared" si="14"/>
        <v>995359.3984018273</v>
      </c>
      <c r="W25" s="1">
        <f t="shared" si="5"/>
        <v>3497468.0789573826</v>
      </c>
      <c r="X25" s="1">
        <f t="shared" si="6"/>
        <v>30</v>
      </c>
    </row>
    <row r="26" spans="2:24" ht="15" outlineLevel="1">
      <c r="B26" s="4">
        <v>16</v>
      </c>
      <c r="C26" s="3">
        <v>43850</v>
      </c>
      <c r="D26" s="5">
        <f t="shared" si="7"/>
        <v>26403903.98333335</v>
      </c>
      <c r="E26" s="1">
        <f t="shared" si="10"/>
        <v>1257328.7611111114</v>
      </c>
      <c r="F26" s="1">
        <f t="shared" si="0"/>
        <v>493355.13744200947</v>
      </c>
      <c r="G26" s="1">
        <f t="shared" si="1"/>
        <v>1750683.898553121</v>
      </c>
      <c r="H26" s="1">
        <f t="shared" si="2"/>
        <v>31</v>
      </c>
      <c r="J26" s="4">
        <v>16</v>
      </c>
      <c r="K26" s="3">
        <v>43850</v>
      </c>
      <c r="L26" s="5">
        <f t="shared" si="8"/>
        <v>35307756.45833332</v>
      </c>
      <c r="M26" s="1">
        <f t="shared" si="11"/>
        <v>1681321.736111111</v>
      </c>
      <c r="N26" s="1">
        <f t="shared" si="12"/>
        <v>659723.0110844746</v>
      </c>
      <c r="O26" s="1">
        <f t="shared" si="3"/>
        <v>2341044.7471955856</v>
      </c>
      <c r="P26" s="1">
        <f t="shared" si="4"/>
        <v>31</v>
      </c>
      <c r="R26" s="4">
        <v>16</v>
      </c>
      <c r="S26" s="3">
        <v>43850</v>
      </c>
      <c r="T26" s="5">
        <f t="shared" si="9"/>
        <v>52544282.29166672</v>
      </c>
      <c r="U26" s="1">
        <f t="shared" si="13"/>
        <v>2502108.6805555555</v>
      </c>
      <c r="V26" s="1">
        <f t="shared" si="14"/>
        <v>981786.3156963479</v>
      </c>
      <c r="W26" s="1">
        <f t="shared" si="5"/>
        <v>3483894.9962519035</v>
      </c>
      <c r="X26" s="1">
        <f t="shared" si="6"/>
        <v>31</v>
      </c>
    </row>
    <row r="27" spans="2:24" ht="15" outlineLevel="1">
      <c r="B27" s="4">
        <v>17</v>
      </c>
      <c r="C27" s="3">
        <v>43881</v>
      </c>
      <c r="D27" s="5">
        <f t="shared" si="7"/>
        <v>25146575.22222224</v>
      </c>
      <c r="E27" s="1">
        <f t="shared" si="10"/>
        <v>1257328.7611111114</v>
      </c>
      <c r="F27" s="1">
        <f t="shared" si="0"/>
        <v>469862.0356590567</v>
      </c>
      <c r="G27" s="1">
        <f t="shared" si="1"/>
        <v>1727190.796770168</v>
      </c>
      <c r="H27" s="1">
        <f t="shared" si="2"/>
        <v>31</v>
      </c>
      <c r="J27" s="4">
        <v>17</v>
      </c>
      <c r="K27" s="3">
        <v>43881</v>
      </c>
      <c r="L27" s="5">
        <f t="shared" si="8"/>
        <v>33626434.72222221</v>
      </c>
      <c r="M27" s="1">
        <f t="shared" si="11"/>
        <v>1681321.736111111</v>
      </c>
      <c r="N27" s="1">
        <f t="shared" si="12"/>
        <v>628307.6296042616</v>
      </c>
      <c r="O27" s="1">
        <f t="shared" si="3"/>
        <v>2309629.3657153724</v>
      </c>
      <c r="P27" s="1">
        <f t="shared" si="4"/>
        <v>31</v>
      </c>
      <c r="R27" s="4">
        <v>17</v>
      </c>
      <c r="S27" s="3">
        <v>43881</v>
      </c>
      <c r="T27" s="5">
        <f t="shared" si="9"/>
        <v>50042173.611111164</v>
      </c>
      <c r="U27" s="1">
        <f t="shared" si="13"/>
        <v>2502108.6805555555</v>
      </c>
      <c r="V27" s="1">
        <f t="shared" si="14"/>
        <v>935034.5863774745</v>
      </c>
      <c r="W27" s="1">
        <f t="shared" si="5"/>
        <v>3437143.26693303</v>
      </c>
      <c r="X27" s="1">
        <f t="shared" si="6"/>
        <v>31</v>
      </c>
    </row>
    <row r="28" spans="2:24" ht="15" outlineLevel="1">
      <c r="B28" s="4">
        <v>18</v>
      </c>
      <c r="C28" s="3">
        <v>43910</v>
      </c>
      <c r="D28" s="5">
        <f t="shared" si="7"/>
        <v>23889246.46111113</v>
      </c>
      <c r="E28" s="1">
        <f t="shared" si="10"/>
        <v>1257328.7611111114</v>
      </c>
      <c r="F28" s="1">
        <f t="shared" si="0"/>
        <v>417570.93814216164</v>
      </c>
      <c r="G28" s="1">
        <f t="shared" si="1"/>
        <v>1674899.699253273</v>
      </c>
      <c r="H28" s="1">
        <f t="shared" si="2"/>
        <v>29</v>
      </c>
      <c r="J28" s="4">
        <v>18</v>
      </c>
      <c r="K28" s="3">
        <v>43910</v>
      </c>
      <c r="L28" s="5">
        <f t="shared" si="8"/>
        <v>31945112.986111097</v>
      </c>
      <c r="M28" s="1">
        <f t="shared" si="11"/>
        <v>1681321.736111111</v>
      </c>
      <c r="N28" s="1">
        <f t="shared" si="12"/>
        <v>558383.0708257228</v>
      </c>
      <c r="O28" s="1">
        <f t="shared" si="3"/>
        <v>2239704.806936834</v>
      </c>
      <c r="P28" s="1">
        <f t="shared" si="4"/>
        <v>29</v>
      </c>
      <c r="R28" s="4">
        <v>18</v>
      </c>
      <c r="S28" s="3">
        <v>43910</v>
      </c>
      <c r="T28" s="5">
        <f t="shared" si="9"/>
        <v>47540064.93055561</v>
      </c>
      <c r="U28" s="1">
        <f t="shared" si="13"/>
        <v>2502108.6805555555</v>
      </c>
      <c r="V28" s="1">
        <f t="shared" si="14"/>
        <v>830974.2856354653</v>
      </c>
      <c r="W28" s="1">
        <f t="shared" si="5"/>
        <v>3333082.966191021</v>
      </c>
      <c r="X28" s="1">
        <f t="shared" si="6"/>
        <v>29</v>
      </c>
    </row>
    <row r="29" spans="2:24" ht="15" outlineLevel="1">
      <c r="B29" s="4">
        <v>19</v>
      </c>
      <c r="C29" s="3">
        <v>43941</v>
      </c>
      <c r="D29" s="5">
        <f t="shared" si="7"/>
        <v>22631917.700000018</v>
      </c>
      <c r="E29" s="1">
        <f t="shared" si="10"/>
        <v>1257328.7611111114</v>
      </c>
      <c r="F29" s="1">
        <f t="shared" si="0"/>
        <v>422875.832093151</v>
      </c>
      <c r="G29" s="1">
        <f t="shared" si="1"/>
        <v>1680204.5932042624</v>
      </c>
      <c r="H29" s="1">
        <f t="shared" si="2"/>
        <v>31</v>
      </c>
      <c r="J29" s="4">
        <v>19</v>
      </c>
      <c r="K29" s="3">
        <v>43941</v>
      </c>
      <c r="L29" s="5">
        <f t="shared" si="8"/>
        <v>30263791.249999985</v>
      </c>
      <c r="M29" s="1">
        <f t="shared" si="11"/>
        <v>1681321.736111111</v>
      </c>
      <c r="N29" s="1">
        <f t="shared" si="12"/>
        <v>565476.8666438353</v>
      </c>
      <c r="O29" s="1">
        <f t="shared" si="3"/>
        <v>2246798.6027549463</v>
      </c>
      <c r="P29" s="1">
        <f t="shared" si="4"/>
        <v>31</v>
      </c>
      <c r="R29" s="4">
        <v>19</v>
      </c>
      <c r="S29" s="3">
        <v>43941</v>
      </c>
      <c r="T29" s="5">
        <f t="shared" si="9"/>
        <v>45037956.25000006</v>
      </c>
      <c r="U29" s="1">
        <f t="shared" si="13"/>
        <v>2502108.6805555555</v>
      </c>
      <c r="V29" s="1">
        <f t="shared" si="14"/>
        <v>841531.1277397271</v>
      </c>
      <c r="W29" s="1">
        <f t="shared" si="5"/>
        <v>3343639.8082952825</v>
      </c>
      <c r="X29" s="1">
        <f t="shared" si="6"/>
        <v>31</v>
      </c>
    </row>
    <row r="30" spans="2:24" ht="15" outlineLevel="1">
      <c r="B30" s="4">
        <v>20</v>
      </c>
      <c r="C30" s="3">
        <v>43971</v>
      </c>
      <c r="D30" s="5">
        <f t="shared" si="7"/>
        <v>21374588.938888907</v>
      </c>
      <c r="E30" s="1">
        <f t="shared" si="10"/>
        <v>1257328.7611111114</v>
      </c>
      <c r="F30" s="1">
        <f t="shared" si="0"/>
        <v>386499.4164292241</v>
      </c>
      <c r="G30" s="1">
        <f t="shared" si="1"/>
        <v>1643828.1775403353</v>
      </c>
      <c r="H30" s="1">
        <f t="shared" si="2"/>
        <v>30</v>
      </c>
      <c r="J30" s="4">
        <v>20</v>
      </c>
      <c r="K30" s="3">
        <v>43971</v>
      </c>
      <c r="L30" s="5">
        <f t="shared" si="8"/>
        <v>28582469.513888873</v>
      </c>
      <c r="M30" s="1">
        <f t="shared" si="11"/>
        <v>1681321.736111111</v>
      </c>
      <c r="N30" s="1">
        <f t="shared" si="12"/>
        <v>516833.69531963445</v>
      </c>
      <c r="O30" s="1">
        <f t="shared" si="3"/>
        <v>2198155.4314307454</v>
      </c>
      <c r="P30" s="1">
        <f t="shared" si="4"/>
        <v>30</v>
      </c>
      <c r="R30" s="4">
        <v>20</v>
      </c>
      <c r="S30" s="3">
        <v>43971</v>
      </c>
      <c r="T30" s="5">
        <f t="shared" si="9"/>
        <v>42535847.56944451</v>
      </c>
      <c r="U30" s="1">
        <f t="shared" si="13"/>
        <v>2502108.6805555555</v>
      </c>
      <c r="V30" s="1">
        <f t="shared" si="14"/>
        <v>769141.3533105033</v>
      </c>
      <c r="W30" s="1">
        <f t="shared" si="5"/>
        <v>3271250.033866059</v>
      </c>
      <c r="X30" s="1">
        <f t="shared" si="6"/>
        <v>30</v>
      </c>
    </row>
    <row r="31" spans="2:24" ht="15" outlineLevel="1">
      <c r="B31" s="4">
        <v>21</v>
      </c>
      <c r="C31" s="3">
        <v>44002</v>
      </c>
      <c r="D31" s="5">
        <f t="shared" si="7"/>
        <v>20117260.177777797</v>
      </c>
      <c r="E31" s="1">
        <f t="shared" si="10"/>
        <v>1257328.7611111114</v>
      </c>
      <c r="F31" s="1">
        <f t="shared" si="0"/>
        <v>375889.6285272454</v>
      </c>
      <c r="G31" s="1">
        <f t="shared" si="1"/>
        <v>1633218.3896383569</v>
      </c>
      <c r="H31" s="1">
        <f t="shared" si="2"/>
        <v>31</v>
      </c>
      <c r="J31" s="4">
        <v>21</v>
      </c>
      <c r="K31" s="3">
        <v>44002</v>
      </c>
      <c r="L31" s="5">
        <f t="shared" si="8"/>
        <v>26901147.77777776</v>
      </c>
      <c r="M31" s="1">
        <f t="shared" si="11"/>
        <v>1681321.736111111</v>
      </c>
      <c r="N31" s="1">
        <f t="shared" si="12"/>
        <v>502646.10368340916</v>
      </c>
      <c r="O31" s="1">
        <f t="shared" si="3"/>
        <v>2183967.8397945203</v>
      </c>
      <c r="P31" s="1">
        <f t="shared" si="4"/>
        <v>31</v>
      </c>
      <c r="R31" s="4">
        <v>21</v>
      </c>
      <c r="S31" s="3">
        <v>44002</v>
      </c>
      <c r="T31" s="5">
        <f t="shared" si="9"/>
        <v>40033738.888888955</v>
      </c>
      <c r="U31" s="1">
        <f t="shared" si="13"/>
        <v>2502108.6805555555</v>
      </c>
      <c r="V31" s="1">
        <f t="shared" si="14"/>
        <v>748027.6691019799</v>
      </c>
      <c r="W31" s="1">
        <f t="shared" si="5"/>
        <v>3250136.3496575356</v>
      </c>
      <c r="X31" s="1">
        <f t="shared" si="6"/>
        <v>31</v>
      </c>
    </row>
    <row r="32" spans="2:24" ht="15" outlineLevel="1">
      <c r="B32" s="4">
        <v>22</v>
      </c>
      <c r="C32" s="3">
        <v>44032</v>
      </c>
      <c r="D32" s="5">
        <f t="shared" si="7"/>
        <v>18859931.416666687</v>
      </c>
      <c r="E32" s="1">
        <f t="shared" si="10"/>
        <v>1257328.7611111114</v>
      </c>
      <c r="F32" s="1">
        <f t="shared" si="0"/>
        <v>341028.89684931544</v>
      </c>
      <c r="G32" s="1">
        <f t="shared" si="1"/>
        <v>1598357.6579604268</v>
      </c>
      <c r="H32" s="1">
        <f t="shared" si="2"/>
        <v>30</v>
      </c>
      <c r="J32" s="4">
        <v>22</v>
      </c>
      <c r="K32" s="3">
        <v>44032</v>
      </c>
      <c r="L32" s="5">
        <f t="shared" si="8"/>
        <v>25219826.04166665</v>
      </c>
      <c r="M32" s="1">
        <f t="shared" si="11"/>
        <v>1681321.736111111</v>
      </c>
      <c r="N32" s="1">
        <f t="shared" si="12"/>
        <v>456029.73116438324</v>
      </c>
      <c r="O32" s="1">
        <f t="shared" si="3"/>
        <v>2137351.4672754942</v>
      </c>
      <c r="P32" s="1">
        <f t="shared" si="4"/>
        <v>30</v>
      </c>
      <c r="R32" s="4">
        <v>22</v>
      </c>
      <c r="S32" s="3">
        <v>44032</v>
      </c>
      <c r="T32" s="5">
        <f t="shared" si="9"/>
        <v>37531630.2083334</v>
      </c>
      <c r="U32" s="1">
        <f t="shared" si="13"/>
        <v>2502108.6805555555</v>
      </c>
      <c r="V32" s="1">
        <f t="shared" si="14"/>
        <v>678654.1352739739</v>
      </c>
      <c r="W32" s="1">
        <f t="shared" si="5"/>
        <v>3180762.8158295294</v>
      </c>
      <c r="X32" s="1">
        <f t="shared" si="6"/>
        <v>30</v>
      </c>
    </row>
    <row r="33" spans="2:24" ht="15" outlineLevel="1">
      <c r="B33" s="4">
        <v>23</v>
      </c>
      <c r="C33" s="3">
        <v>44063</v>
      </c>
      <c r="D33" s="5">
        <f t="shared" si="7"/>
        <v>17602602.655555576</v>
      </c>
      <c r="E33" s="1">
        <f t="shared" si="10"/>
        <v>1257328.7611111114</v>
      </c>
      <c r="F33" s="1">
        <f t="shared" si="0"/>
        <v>328903.4249613398</v>
      </c>
      <c r="G33" s="1">
        <f t="shared" si="1"/>
        <v>1586232.186072451</v>
      </c>
      <c r="H33" s="1">
        <f t="shared" si="2"/>
        <v>31</v>
      </c>
      <c r="J33" s="4">
        <v>23</v>
      </c>
      <c r="K33" s="3">
        <v>44063</v>
      </c>
      <c r="L33" s="5">
        <f t="shared" si="8"/>
        <v>23538504.305555537</v>
      </c>
      <c r="M33" s="1">
        <f t="shared" si="11"/>
        <v>1681321.736111111</v>
      </c>
      <c r="N33" s="1">
        <f t="shared" si="12"/>
        <v>439815.3407229829</v>
      </c>
      <c r="O33" s="1">
        <f t="shared" si="3"/>
        <v>2121137.076834094</v>
      </c>
      <c r="P33" s="1">
        <f t="shared" si="4"/>
        <v>31</v>
      </c>
      <c r="R33" s="4">
        <v>23</v>
      </c>
      <c r="S33" s="3">
        <v>44063</v>
      </c>
      <c r="T33" s="5">
        <f t="shared" si="9"/>
        <v>35029521.52777785</v>
      </c>
      <c r="U33" s="1">
        <f t="shared" si="13"/>
        <v>2502108.6805555555</v>
      </c>
      <c r="V33" s="1">
        <f t="shared" si="14"/>
        <v>654524.2104642327</v>
      </c>
      <c r="W33" s="1">
        <f t="shared" si="5"/>
        <v>3156632.891019788</v>
      </c>
      <c r="X33" s="1">
        <f t="shared" si="6"/>
        <v>31</v>
      </c>
    </row>
    <row r="34" spans="2:24" ht="15" outlineLevel="1">
      <c r="B34" s="4">
        <v>24</v>
      </c>
      <c r="C34" s="3">
        <v>44094</v>
      </c>
      <c r="D34" s="5">
        <f t="shared" si="7"/>
        <v>16345273.894444466</v>
      </c>
      <c r="E34" s="1">
        <f t="shared" si="10"/>
        <v>1257328.7611111114</v>
      </c>
      <c r="F34" s="1">
        <f t="shared" si="0"/>
        <v>305410.323178387</v>
      </c>
      <c r="G34" s="1">
        <f t="shared" si="1"/>
        <v>1562739.0842894984</v>
      </c>
      <c r="H34" s="1">
        <f t="shared" si="2"/>
        <v>31</v>
      </c>
      <c r="J34" s="4">
        <v>24</v>
      </c>
      <c r="K34" s="3">
        <v>44094</v>
      </c>
      <c r="L34" s="5">
        <f t="shared" si="8"/>
        <v>21857182.569444425</v>
      </c>
      <c r="M34" s="1">
        <f t="shared" si="11"/>
        <v>1681321.736111111</v>
      </c>
      <c r="N34" s="1">
        <f t="shared" si="12"/>
        <v>408399.9592427698</v>
      </c>
      <c r="O34" s="1">
        <f t="shared" si="3"/>
        <v>2089721.6953538808</v>
      </c>
      <c r="P34" s="1">
        <f t="shared" si="4"/>
        <v>31</v>
      </c>
      <c r="R34" s="4">
        <v>24</v>
      </c>
      <c r="S34" s="3">
        <v>44094</v>
      </c>
      <c r="T34" s="5">
        <f t="shared" si="9"/>
        <v>32527412.847222295</v>
      </c>
      <c r="U34" s="1">
        <f t="shared" si="13"/>
        <v>2502108.6805555555</v>
      </c>
      <c r="V34" s="1">
        <f t="shared" si="14"/>
        <v>607772.4811453591</v>
      </c>
      <c r="W34" s="1">
        <f t="shared" si="5"/>
        <v>3109881.1617009146</v>
      </c>
      <c r="X34" s="1">
        <f t="shared" si="6"/>
        <v>31</v>
      </c>
    </row>
    <row r="35" spans="2:24" ht="15" outlineLevel="1">
      <c r="B35" s="4">
        <v>25</v>
      </c>
      <c r="C35" s="3">
        <v>44124</v>
      </c>
      <c r="D35" s="5">
        <f t="shared" si="7"/>
        <v>15087945.133333355</v>
      </c>
      <c r="E35" s="1">
        <f t="shared" si="10"/>
        <v>1257328.7611111114</v>
      </c>
      <c r="F35" s="1">
        <f t="shared" si="0"/>
        <v>272823.11747945246</v>
      </c>
      <c r="G35" s="1">
        <f t="shared" si="1"/>
        <v>1530151.8785905638</v>
      </c>
      <c r="H35" s="1">
        <f t="shared" si="2"/>
        <v>30</v>
      </c>
      <c r="J35" s="4">
        <v>25</v>
      </c>
      <c r="K35" s="3">
        <v>44124</v>
      </c>
      <c r="L35" s="5">
        <f t="shared" si="8"/>
        <v>20175860.833333313</v>
      </c>
      <c r="M35" s="1">
        <f t="shared" si="11"/>
        <v>1681321.736111111</v>
      </c>
      <c r="N35" s="1">
        <f t="shared" si="12"/>
        <v>364823.7849315065</v>
      </c>
      <c r="O35" s="1">
        <f t="shared" si="3"/>
        <v>2046145.5210426175</v>
      </c>
      <c r="P35" s="1">
        <f t="shared" si="4"/>
        <v>30</v>
      </c>
      <c r="R35" s="4">
        <v>25</v>
      </c>
      <c r="S35" s="3">
        <v>44124</v>
      </c>
      <c r="T35" s="5">
        <f t="shared" si="9"/>
        <v>30025304.16666674</v>
      </c>
      <c r="U35" s="1">
        <f t="shared" si="13"/>
        <v>2502108.6805555555</v>
      </c>
      <c r="V35" s="1">
        <f t="shared" si="14"/>
        <v>542923.3082191794</v>
      </c>
      <c r="W35" s="1">
        <f t="shared" si="5"/>
        <v>3045031.988774735</v>
      </c>
      <c r="X35" s="1">
        <f t="shared" si="6"/>
        <v>30</v>
      </c>
    </row>
    <row r="36" spans="2:24" ht="15" outlineLevel="1">
      <c r="B36" s="4">
        <v>26</v>
      </c>
      <c r="C36" s="3">
        <v>44155</v>
      </c>
      <c r="D36" s="5">
        <f t="shared" si="7"/>
        <v>13830616.372222245</v>
      </c>
      <c r="E36" s="1">
        <f t="shared" si="10"/>
        <v>1257328.7611111114</v>
      </c>
      <c r="F36" s="1">
        <f t="shared" si="0"/>
        <v>258424.1196124814</v>
      </c>
      <c r="G36" s="1">
        <f t="shared" si="1"/>
        <v>1515752.8807235928</v>
      </c>
      <c r="H36" s="1">
        <f t="shared" si="2"/>
        <v>31</v>
      </c>
      <c r="J36" s="4">
        <v>26</v>
      </c>
      <c r="K36" s="3">
        <v>44155</v>
      </c>
      <c r="L36" s="5">
        <f t="shared" si="8"/>
        <v>18494539.0972222</v>
      </c>
      <c r="M36" s="1">
        <f t="shared" si="11"/>
        <v>1681321.736111111</v>
      </c>
      <c r="N36" s="1">
        <f t="shared" si="12"/>
        <v>345569.1962823436</v>
      </c>
      <c r="O36" s="1">
        <f t="shared" si="3"/>
        <v>2026890.9323934545</v>
      </c>
      <c r="P36" s="1">
        <f t="shared" si="4"/>
        <v>31</v>
      </c>
      <c r="R36" s="4">
        <v>26</v>
      </c>
      <c r="S36" s="3">
        <v>44155</v>
      </c>
      <c r="T36" s="5">
        <f t="shared" si="9"/>
        <v>27523195.486111183</v>
      </c>
      <c r="U36" s="1">
        <f t="shared" si="13"/>
        <v>2502108.6805555555</v>
      </c>
      <c r="V36" s="1">
        <f t="shared" si="14"/>
        <v>514269.0225076117</v>
      </c>
      <c r="W36" s="1">
        <f t="shared" si="5"/>
        <v>3016377.703063167</v>
      </c>
      <c r="X36" s="1">
        <f t="shared" si="6"/>
        <v>31</v>
      </c>
    </row>
    <row r="37" spans="2:24" ht="15" outlineLevel="1">
      <c r="B37" s="4">
        <v>27</v>
      </c>
      <c r="C37" s="3">
        <v>44185</v>
      </c>
      <c r="D37" s="5">
        <f t="shared" si="7"/>
        <v>12573287.611111134</v>
      </c>
      <c r="E37" s="1">
        <f t="shared" si="10"/>
        <v>1257328.7611111114</v>
      </c>
      <c r="F37" s="1">
        <f t="shared" si="0"/>
        <v>227352.5978995438</v>
      </c>
      <c r="G37" s="1">
        <f t="shared" si="1"/>
        <v>1484681.3590106552</v>
      </c>
      <c r="H37" s="1">
        <f t="shared" si="2"/>
        <v>30</v>
      </c>
      <c r="J37" s="4">
        <v>27</v>
      </c>
      <c r="K37" s="3">
        <v>44185</v>
      </c>
      <c r="L37" s="5">
        <f t="shared" si="8"/>
        <v>16813217.36111109</v>
      </c>
      <c r="M37" s="1">
        <f t="shared" si="11"/>
        <v>1681321.736111111</v>
      </c>
      <c r="N37" s="1">
        <f t="shared" si="12"/>
        <v>304019.82077625534</v>
      </c>
      <c r="O37" s="1">
        <f t="shared" si="3"/>
        <v>1985341.5568873663</v>
      </c>
      <c r="P37" s="1">
        <f t="shared" si="4"/>
        <v>30</v>
      </c>
      <c r="R37" s="4">
        <v>27</v>
      </c>
      <c r="S37" s="3">
        <v>44185</v>
      </c>
      <c r="T37" s="5">
        <f t="shared" si="9"/>
        <v>25021086.805555627</v>
      </c>
      <c r="U37" s="1">
        <f t="shared" si="13"/>
        <v>2502108.6805555555</v>
      </c>
      <c r="V37" s="1">
        <f t="shared" si="14"/>
        <v>452436.09018264967</v>
      </c>
      <c r="W37" s="1">
        <f t="shared" si="5"/>
        <v>2954544.770738205</v>
      </c>
      <c r="X37" s="1">
        <f t="shared" si="6"/>
        <v>30</v>
      </c>
    </row>
    <row r="38" spans="2:24" ht="15" outlineLevel="1">
      <c r="B38" s="4">
        <v>28</v>
      </c>
      <c r="C38" s="3">
        <v>44216</v>
      </c>
      <c r="D38" s="5">
        <f t="shared" si="7"/>
        <v>11315958.850000024</v>
      </c>
      <c r="E38" s="1">
        <f t="shared" si="10"/>
        <v>1257328.7611111114</v>
      </c>
      <c r="F38" s="1">
        <f t="shared" si="0"/>
        <v>211437.9160465758</v>
      </c>
      <c r="G38" s="1">
        <f t="shared" si="1"/>
        <v>1468766.6771576873</v>
      </c>
      <c r="H38" s="1">
        <f t="shared" si="2"/>
        <v>31</v>
      </c>
      <c r="J38" s="4">
        <v>28</v>
      </c>
      <c r="K38" s="3">
        <v>44216</v>
      </c>
      <c r="L38" s="5">
        <f t="shared" si="8"/>
        <v>15131895.624999978</v>
      </c>
      <c r="M38" s="1">
        <f t="shared" si="11"/>
        <v>1681321.736111111</v>
      </c>
      <c r="N38" s="1">
        <f t="shared" si="12"/>
        <v>282738.4333219174</v>
      </c>
      <c r="O38" s="1">
        <f t="shared" si="3"/>
        <v>1964060.1694330284</v>
      </c>
      <c r="P38" s="1">
        <f t="shared" si="4"/>
        <v>31</v>
      </c>
      <c r="R38" s="4">
        <v>28</v>
      </c>
      <c r="S38" s="3">
        <v>44216</v>
      </c>
      <c r="T38" s="5">
        <f t="shared" si="9"/>
        <v>22518978.12500007</v>
      </c>
      <c r="U38" s="1">
        <f t="shared" si="13"/>
        <v>2502108.6805555555</v>
      </c>
      <c r="V38" s="1">
        <f t="shared" si="14"/>
        <v>420765.56386986433</v>
      </c>
      <c r="W38" s="1">
        <f t="shared" si="5"/>
        <v>2922874.2444254197</v>
      </c>
      <c r="X38" s="1">
        <f t="shared" si="6"/>
        <v>31</v>
      </c>
    </row>
    <row r="39" spans="2:24" ht="15" outlineLevel="1">
      <c r="B39" s="4">
        <v>29</v>
      </c>
      <c r="C39" s="3">
        <v>44247</v>
      </c>
      <c r="D39" s="5">
        <f t="shared" si="7"/>
        <v>10058630.088888913</v>
      </c>
      <c r="E39" s="1">
        <f t="shared" si="10"/>
        <v>1257328.7611111114</v>
      </c>
      <c r="F39" s="1">
        <f t="shared" si="0"/>
        <v>187944.81426362297</v>
      </c>
      <c r="G39" s="1">
        <f t="shared" si="1"/>
        <v>1445273.5753747344</v>
      </c>
      <c r="H39" s="1">
        <f t="shared" si="2"/>
        <v>31</v>
      </c>
      <c r="J39" s="4">
        <v>29</v>
      </c>
      <c r="K39" s="3">
        <v>44247</v>
      </c>
      <c r="L39" s="5">
        <f t="shared" si="8"/>
        <v>13450573.888888866</v>
      </c>
      <c r="M39" s="1">
        <f t="shared" si="11"/>
        <v>1681321.736111111</v>
      </c>
      <c r="N39" s="1">
        <f t="shared" si="12"/>
        <v>251323.0518417043</v>
      </c>
      <c r="O39" s="1">
        <f t="shared" si="3"/>
        <v>1932644.7879528152</v>
      </c>
      <c r="P39" s="1">
        <f t="shared" si="4"/>
        <v>31</v>
      </c>
      <c r="R39" s="4">
        <v>29</v>
      </c>
      <c r="S39" s="3">
        <v>44247</v>
      </c>
      <c r="T39" s="5">
        <f t="shared" si="9"/>
        <v>20016869.444444515</v>
      </c>
      <c r="U39" s="1">
        <f t="shared" si="13"/>
        <v>2502108.6805555555</v>
      </c>
      <c r="V39" s="1">
        <f t="shared" si="14"/>
        <v>374013.8345509906</v>
      </c>
      <c r="W39" s="1">
        <f t="shared" si="5"/>
        <v>2876122.515106546</v>
      </c>
      <c r="X39" s="1">
        <f t="shared" si="6"/>
        <v>31</v>
      </c>
    </row>
    <row r="40" spans="2:24" ht="15" outlineLevel="1">
      <c r="B40" s="4">
        <v>30</v>
      </c>
      <c r="C40" s="3">
        <v>44275</v>
      </c>
      <c r="D40" s="5">
        <f t="shared" si="7"/>
        <v>8801301.327777803</v>
      </c>
      <c r="E40" s="1">
        <f t="shared" si="10"/>
        <v>1257328.7611111114</v>
      </c>
      <c r="F40" s="1">
        <f t="shared" si="0"/>
        <v>148537.0306277021</v>
      </c>
      <c r="G40" s="1">
        <f t="shared" si="1"/>
        <v>1405865.7917388135</v>
      </c>
      <c r="H40" s="1">
        <f t="shared" si="2"/>
        <v>28</v>
      </c>
      <c r="J40" s="4">
        <v>30</v>
      </c>
      <c r="K40" s="3">
        <v>44275</v>
      </c>
      <c r="L40" s="5">
        <f t="shared" si="8"/>
        <v>11769252.152777754</v>
      </c>
      <c r="M40" s="1">
        <f t="shared" si="11"/>
        <v>1681321.736111111</v>
      </c>
      <c r="N40" s="1">
        <f t="shared" si="12"/>
        <v>198626.28290715333</v>
      </c>
      <c r="O40" s="1">
        <f t="shared" si="3"/>
        <v>1879948.0190182643</v>
      </c>
      <c r="P40" s="1">
        <f t="shared" si="4"/>
        <v>28</v>
      </c>
      <c r="R40" s="4">
        <v>30</v>
      </c>
      <c r="S40" s="3">
        <v>44275</v>
      </c>
      <c r="T40" s="5">
        <f t="shared" si="9"/>
        <v>17514760.76388896</v>
      </c>
      <c r="U40" s="1">
        <f t="shared" si="13"/>
        <v>2502108.6805555555</v>
      </c>
      <c r="V40" s="1">
        <f t="shared" si="14"/>
        <v>295591.5789193314</v>
      </c>
      <c r="W40" s="1">
        <f t="shared" si="5"/>
        <v>2797700.259474887</v>
      </c>
      <c r="X40" s="1">
        <f t="shared" si="6"/>
        <v>28</v>
      </c>
    </row>
    <row r="41" spans="2:24" ht="15" outlineLevel="1">
      <c r="B41" s="4">
        <v>31</v>
      </c>
      <c r="C41" s="3">
        <v>44306</v>
      </c>
      <c r="D41" s="5">
        <f t="shared" si="7"/>
        <v>7543972.566666692</v>
      </c>
      <c r="E41" s="1">
        <f t="shared" si="10"/>
        <v>1257328.7611111114</v>
      </c>
      <c r="F41" s="1">
        <f t="shared" si="0"/>
        <v>140958.61069771735</v>
      </c>
      <c r="G41" s="1">
        <f t="shared" si="1"/>
        <v>1398287.3718088288</v>
      </c>
      <c r="H41" s="1">
        <f t="shared" si="2"/>
        <v>31</v>
      </c>
      <c r="J41" s="4">
        <v>31</v>
      </c>
      <c r="K41" s="3">
        <v>44306</v>
      </c>
      <c r="L41" s="5">
        <f t="shared" si="8"/>
        <v>10087930.416666642</v>
      </c>
      <c r="M41" s="1">
        <f t="shared" si="11"/>
        <v>1681321.736111111</v>
      </c>
      <c r="N41" s="1">
        <f t="shared" si="12"/>
        <v>188492.2888812781</v>
      </c>
      <c r="O41" s="1">
        <f t="shared" si="3"/>
        <v>1869814.0249923891</v>
      </c>
      <c r="P41" s="1">
        <f t="shared" si="4"/>
        <v>31</v>
      </c>
      <c r="R41" s="4">
        <v>31</v>
      </c>
      <c r="S41" s="3">
        <v>44306</v>
      </c>
      <c r="T41" s="5">
        <f t="shared" si="9"/>
        <v>15012652.083333403</v>
      </c>
      <c r="U41" s="1">
        <f t="shared" si="13"/>
        <v>2502108.6805555555</v>
      </c>
      <c r="V41" s="1">
        <f t="shared" si="14"/>
        <v>280510.37591324333</v>
      </c>
      <c r="W41" s="1">
        <f t="shared" si="5"/>
        <v>2782619.056468799</v>
      </c>
      <c r="X41" s="1">
        <f t="shared" si="6"/>
        <v>31</v>
      </c>
    </row>
    <row r="42" spans="2:24" ht="15" outlineLevel="1">
      <c r="B42" s="4">
        <v>32</v>
      </c>
      <c r="C42" s="3">
        <v>44336</v>
      </c>
      <c r="D42" s="5">
        <f t="shared" si="7"/>
        <v>6286643.80555558</v>
      </c>
      <c r="E42" s="1">
        <f t="shared" si="10"/>
        <v>1257328.7611111114</v>
      </c>
      <c r="F42" s="1">
        <f t="shared" si="0"/>
        <v>113676.29894977213</v>
      </c>
      <c r="G42" s="1">
        <f t="shared" si="1"/>
        <v>1371005.0600608834</v>
      </c>
      <c r="H42" s="1">
        <f t="shared" si="2"/>
        <v>30</v>
      </c>
      <c r="J42" s="4">
        <v>32</v>
      </c>
      <c r="K42" s="3">
        <v>44336</v>
      </c>
      <c r="L42" s="5">
        <f t="shared" si="8"/>
        <v>8406608.68055553</v>
      </c>
      <c r="M42" s="1">
        <f t="shared" si="11"/>
        <v>1681321.736111111</v>
      </c>
      <c r="N42" s="1">
        <f t="shared" si="12"/>
        <v>152009.91038812738</v>
      </c>
      <c r="O42" s="1">
        <f t="shared" si="3"/>
        <v>1833331.6464992384</v>
      </c>
      <c r="P42" s="1">
        <f t="shared" si="4"/>
        <v>30</v>
      </c>
      <c r="R42" s="4">
        <v>32</v>
      </c>
      <c r="S42" s="3">
        <v>44336</v>
      </c>
      <c r="T42" s="5">
        <f t="shared" si="9"/>
        <v>12510543.402777847</v>
      </c>
      <c r="U42" s="1">
        <f t="shared" si="13"/>
        <v>2502108.6805555555</v>
      </c>
      <c r="V42" s="1">
        <f t="shared" si="14"/>
        <v>226218.04509132548</v>
      </c>
      <c r="W42" s="1">
        <f t="shared" si="5"/>
        <v>2728326.725646881</v>
      </c>
      <c r="X42" s="1">
        <f t="shared" si="6"/>
        <v>30</v>
      </c>
    </row>
    <row r="43" spans="2:24" ht="15" outlineLevel="1">
      <c r="B43" s="4">
        <v>33</v>
      </c>
      <c r="C43" s="3">
        <v>44367</v>
      </c>
      <c r="D43" s="5">
        <f t="shared" si="7"/>
        <v>5029315.044444469</v>
      </c>
      <c r="E43" s="1">
        <f t="shared" si="10"/>
        <v>1257328.7611111114</v>
      </c>
      <c r="F43" s="1">
        <f t="shared" si="0"/>
        <v>93972.40713181173</v>
      </c>
      <c r="G43" s="1">
        <f t="shared" si="1"/>
        <v>1351301.1682429232</v>
      </c>
      <c r="H43" s="1">
        <f t="shared" si="2"/>
        <v>31</v>
      </c>
      <c r="J43" s="4">
        <v>33</v>
      </c>
      <c r="K43" s="3">
        <v>44367</v>
      </c>
      <c r="L43" s="5">
        <f t="shared" si="8"/>
        <v>6725286.944444419</v>
      </c>
      <c r="M43" s="1">
        <f t="shared" si="11"/>
        <v>1681321.736111111</v>
      </c>
      <c r="N43" s="1">
        <f t="shared" si="12"/>
        <v>125661.5259208519</v>
      </c>
      <c r="O43" s="1">
        <f t="shared" si="3"/>
        <v>1806983.2620319629</v>
      </c>
      <c r="P43" s="1">
        <f t="shared" si="4"/>
        <v>31</v>
      </c>
      <c r="R43" s="4">
        <v>33</v>
      </c>
      <c r="S43" s="3">
        <v>44367</v>
      </c>
      <c r="T43" s="5">
        <f t="shared" si="9"/>
        <v>10008434.722222291</v>
      </c>
      <c r="U43" s="1">
        <f t="shared" si="13"/>
        <v>2502108.6805555555</v>
      </c>
      <c r="V43" s="1">
        <f t="shared" si="14"/>
        <v>187006.91727549594</v>
      </c>
      <c r="W43" s="1">
        <f t="shared" si="5"/>
        <v>2689115.5978310513</v>
      </c>
      <c r="X43" s="1">
        <f t="shared" si="6"/>
        <v>31</v>
      </c>
    </row>
    <row r="44" spans="2:24" ht="15" outlineLevel="1">
      <c r="B44" s="4">
        <v>34</v>
      </c>
      <c r="C44" s="3">
        <v>44397</v>
      </c>
      <c r="D44" s="5">
        <f t="shared" si="7"/>
        <v>3771986.2833333574</v>
      </c>
      <c r="E44" s="1">
        <f t="shared" si="10"/>
        <v>1257328.7611111114</v>
      </c>
      <c r="F44" s="1">
        <f t="shared" si="0"/>
        <v>68205.77936986343</v>
      </c>
      <c r="G44" s="1">
        <f t="shared" si="1"/>
        <v>1325534.5404809748</v>
      </c>
      <c r="H44" s="1">
        <f t="shared" si="2"/>
        <v>30</v>
      </c>
      <c r="J44" s="4">
        <v>34</v>
      </c>
      <c r="K44" s="3">
        <v>44397</v>
      </c>
      <c r="L44" s="5">
        <f t="shared" si="8"/>
        <v>5043965.208333308</v>
      </c>
      <c r="M44" s="1">
        <f t="shared" si="11"/>
        <v>1681321.736111111</v>
      </c>
      <c r="N44" s="1">
        <f t="shared" si="12"/>
        <v>91205.94623287626</v>
      </c>
      <c r="O44" s="1">
        <f t="shared" si="3"/>
        <v>1772527.6823439873</v>
      </c>
      <c r="P44" s="1">
        <f t="shared" si="4"/>
        <v>30</v>
      </c>
      <c r="R44" s="4">
        <v>34</v>
      </c>
      <c r="S44" s="3">
        <v>44397</v>
      </c>
      <c r="T44" s="5">
        <f t="shared" si="9"/>
        <v>7506326.041666735</v>
      </c>
      <c r="U44" s="1">
        <f t="shared" si="13"/>
        <v>2502108.6805555555</v>
      </c>
      <c r="V44" s="1">
        <f t="shared" si="14"/>
        <v>135730.82705479575</v>
      </c>
      <c r="W44" s="1">
        <f t="shared" si="5"/>
        <v>2637839.5076103513</v>
      </c>
      <c r="X44" s="1">
        <f t="shared" si="6"/>
        <v>30</v>
      </c>
    </row>
    <row r="45" spans="2:24" ht="15" outlineLevel="1">
      <c r="B45" s="4">
        <v>35</v>
      </c>
      <c r="C45" s="3">
        <v>44428</v>
      </c>
      <c r="D45" s="5">
        <f t="shared" si="7"/>
        <v>2514657.522222246</v>
      </c>
      <c r="E45" s="1">
        <f t="shared" si="10"/>
        <v>1257328.7611111114</v>
      </c>
      <c r="F45" s="1">
        <f t="shared" si="0"/>
        <v>46986.20356590608</v>
      </c>
      <c r="G45" s="1">
        <f t="shared" si="1"/>
        <v>1304314.9646770174</v>
      </c>
      <c r="H45" s="1">
        <f t="shared" si="2"/>
        <v>31</v>
      </c>
      <c r="J45" s="4">
        <v>35</v>
      </c>
      <c r="K45" s="3">
        <v>44428</v>
      </c>
      <c r="L45" s="5">
        <f t="shared" si="8"/>
        <v>3362643.472222197</v>
      </c>
      <c r="M45" s="1">
        <f t="shared" si="11"/>
        <v>1681321.736111111</v>
      </c>
      <c r="N45" s="1">
        <f t="shared" si="12"/>
        <v>62830.76296042571</v>
      </c>
      <c r="O45" s="1">
        <f t="shared" si="3"/>
        <v>1744152.4990715368</v>
      </c>
      <c r="P45" s="1">
        <f t="shared" si="4"/>
        <v>31</v>
      </c>
      <c r="R45" s="4">
        <v>35</v>
      </c>
      <c r="S45" s="3">
        <v>44428</v>
      </c>
      <c r="T45" s="5">
        <f t="shared" si="9"/>
        <v>5004217.361111179</v>
      </c>
      <c r="U45" s="1">
        <f t="shared" si="13"/>
        <v>2502108.6805555555</v>
      </c>
      <c r="V45" s="1">
        <f t="shared" si="14"/>
        <v>93503.45863774861</v>
      </c>
      <c r="W45" s="1">
        <f t="shared" si="5"/>
        <v>2595612.139193304</v>
      </c>
      <c r="X45" s="1">
        <f t="shared" si="6"/>
        <v>31</v>
      </c>
    </row>
    <row r="46" spans="2:24" ht="15" outlineLevel="1">
      <c r="B46" s="4">
        <v>36</v>
      </c>
      <c r="C46" s="3">
        <v>44459</v>
      </c>
      <c r="D46" s="5">
        <f t="shared" si="7"/>
        <v>1257328.7611111347</v>
      </c>
      <c r="E46" s="1">
        <f t="shared" si="10"/>
        <v>1257328.7611111114</v>
      </c>
      <c r="F46" s="1">
        <f t="shared" si="0"/>
        <v>23493.101782953257</v>
      </c>
      <c r="G46" s="1">
        <f t="shared" si="1"/>
        <v>1280821.8628940647</v>
      </c>
      <c r="H46" s="1">
        <f t="shared" si="2"/>
        <v>31</v>
      </c>
      <c r="J46" s="4">
        <v>36</v>
      </c>
      <c r="K46" s="3">
        <v>44459</v>
      </c>
      <c r="L46" s="5">
        <f t="shared" si="8"/>
        <v>1681321.7361110859</v>
      </c>
      <c r="M46" s="1">
        <f t="shared" si="11"/>
        <v>1681321.736111111</v>
      </c>
      <c r="N46" s="1">
        <f t="shared" si="12"/>
        <v>31415.381480212618</v>
      </c>
      <c r="O46" s="1">
        <f t="shared" si="3"/>
        <v>1712737.1175913236</v>
      </c>
      <c r="P46" s="1">
        <f t="shared" si="4"/>
        <v>31</v>
      </c>
      <c r="R46" s="4">
        <v>36</v>
      </c>
      <c r="S46" s="3">
        <v>44459</v>
      </c>
      <c r="T46" s="5">
        <f t="shared" si="9"/>
        <v>2502108.6805556235</v>
      </c>
      <c r="U46" s="1">
        <f t="shared" si="13"/>
        <v>2502108.6805555555</v>
      </c>
      <c r="V46" s="1">
        <f t="shared" si="14"/>
        <v>46751.72931887494</v>
      </c>
      <c r="W46" s="1">
        <f t="shared" si="5"/>
        <v>2548860.4098744304</v>
      </c>
      <c r="X46" s="1">
        <f t="shared" si="6"/>
        <v>31</v>
      </c>
    </row>
    <row r="47" spans="2:24" ht="15">
      <c r="B47" s="16" t="s">
        <v>5</v>
      </c>
      <c r="C47" s="17"/>
      <c r="D47" s="2" t="s">
        <v>8</v>
      </c>
      <c r="E47" s="2">
        <f>SUM(E11:E46)</f>
        <v>45263835.39999998</v>
      </c>
      <c r="F47" s="2">
        <f>SUM(F11:F46)</f>
        <v>15353878.778149173</v>
      </c>
      <c r="G47" s="2">
        <f>SUM(G11:G46)</f>
        <v>60617714.17814918</v>
      </c>
      <c r="H47" s="2" t="s">
        <v>8</v>
      </c>
      <c r="J47" s="16" t="s">
        <v>5</v>
      </c>
      <c r="K47" s="17"/>
      <c r="L47" s="2" t="s">
        <v>8</v>
      </c>
      <c r="M47" s="2">
        <f>SUM(M11:M46)</f>
        <v>60527582.50000002</v>
      </c>
      <c r="N47" s="2">
        <f>SUM(N11:N46)</f>
        <v>20531471.896423128</v>
      </c>
      <c r="O47" s="2">
        <f>SUM(O11:O46)</f>
        <v>81059054.3964231</v>
      </c>
      <c r="P47" s="2" t="s">
        <v>8</v>
      </c>
      <c r="R47" s="16" t="s">
        <v>5</v>
      </c>
      <c r="S47" s="17"/>
      <c r="T47" s="2" t="s">
        <v>8</v>
      </c>
      <c r="U47" s="2">
        <f>SUM(U11:U46)</f>
        <v>90075912.49999993</v>
      </c>
      <c r="V47" s="2">
        <f>SUM(V11:V46)</f>
        <v>30554517.29033489</v>
      </c>
      <c r="W47" s="2">
        <f>SUM(W11:W46)</f>
        <v>120630429.7903349</v>
      </c>
      <c r="X47" s="2" t="s">
        <v>8</v>
      </c>
    </row>
  </sheetData>
  <sheetProtection/>
  <mergeCells count="27">
    <mergeCell ref="B1:C1"/>
    <mergeCell ref="F1:G1"/>
    <mergeCell ref="J1:K1"/>
    <mergeCell ref="N1:O1"/>
    <mergeCell ref="R1:S1"/>
    <mergeCell ref="V1:W1"/>
    <mergeCell ref="B2:C2"/>
    <mergeCell ref="J2:K2"/>
    <mergeCell ref="R2:S2"/>
    <mergeCell ref="B3:C3"/>
    <mergeCell ref="J3:K3"/>
    <mergeCell ref="R3:S3"/>
    <mergeCell ref="B4:C4"/>
    <mergeCell ref="J4:K4"/>
    <mergeCell ref="R4:S4"/>
    <mergeCell ref="B5:C5"/>
    <mergeCell ref="J5:K5"/>
    <mergeCell ref="R5:S5"/>
    <mergeCell ref="B47:C47"/>
    <mergeCell ref="J47:K47"/>
    <mergeCell ref="R47:S47"/>
    <mergeCell ref="B6:C6"/>
    <mergeCell ref="J6:K6"/>
    <mergeCell ref="R6:S6"/>
    <mergeCell ref="B7:C7"/>
    <mergeCell ref="J7:K7"/>
    <mergeCell ref="R7:S7"/>
  </mergeCells>
  <printOptions/>
  <pageMargins left="0.7" right="0.7" top="0.75" bottom="0.75" header="0.3" footer="0.3"/>
  <pageSetup orientation="portrait" paperSize="9"/>
  <customProperties>
    <customPr name="_pios_id" r:id="rId1"/>
  </customProperties>
</worksheet>
</file>

<file path=xl/worksheets/sheet3.xml><?xml version="1.0" encoding="utf-8"?>
<worksheet xmlns="http://schemas.openxmlformats.org/spreadsheetml/2006/main" xmlns:r="http://schemas.openxmlformats.org/officeDocument/2006/relationships">
  <dimension ref="B1:X35"/>
  <sheetViews>
    <sheetView zoomScale="70" zoomScaleNormal="70" zoomScalePageLayoutView="0" workbookViewId="0" topLeftCell="A1">
      <selection activeCell="U3" sqref="U3"/>
    </sheetView>
  </sheetViews>
  <sheetFormatPr defaultColWidth="9.140625" defaultRowHeight="15" outlineLevelRow="1"/>
  <cols>
    <col min="1" max="1" width="1.421875" style="6" customWidth="1"/>
    <col min="2" max="2" width="5.57421875" style="6" customWidth="1"/>
    <col min="3" max="3" width="17.8515625" style="6" customWidth="1"/>
    <col min="4" max="4" width="18.57421875" style="6" bestFit="1" customWidth="1"/>
    <col min="5" max="5" width="16.28125" style="6" customWidth="1"/>
    <col min="6" max="6" width="16.00390625" style="6" bestFit="1" customWidth="1"/>
    <col min="7" max="7" width="15.00390625" style="6" bestFit="1" customWidth="1"/>
    <col min="8" max="8" width="9.00390625" style="6" hidden="1" customWidth="1"/>
    <col min="9" max="9" width="15.28125" style="6" customWidth="1"/>
    <col min="10" max="10" width="13.8515625" style="6" bestFit="1" customWidth="1"/>
    <col min="11" max="11" width="13.8515625" style="6" customWidth="1"/>
    <col min="12" max="13" width="19.57421875" style="6" bestFit="1" customWidth="1"/>
    <col min="14" max="14" width="18.57421875" style="6" bestFit="1" customWidth="1"/>
    <col min="15" max="15" width="16.00390625" style="6" bestFit="1" customWidth="1"/>
    <col min="16" max="16" width="9.00390625" style="6" hidden="1" customWidth="1"/>
    <col min="17" max="17" width="14.00390625" style="6" customWidth="1"/>
    <col min="18" max="18" width="9.140625" style="6" customWidth="1"/>
    <col min="19" max="19" width="10.7109375" style="6" bestFit="1" customWidth="1"/>
    <col min="20" max="20" width="16.140625" style="6" customWidth="1"/>
    <col min="21" max="21" width="19.8515625" style="6" customWidth="1"/>
    <col min="22" max="22" width="15.00390625" style="6" bestFit="1" customWidth="1"/>
    <col min="23" max="23" width="16.00390625" style="6" bestFit="1" customWidth="1"/>
    <col min="24" max="24" width="0" style="6" hidden="1" customWidth="1"/>
    <col min="25" max="26" width="9.140625" style="6" customWidth="1"/>
    <col min="27" max="27" width="10.28125" style="6" bestFit="1" customWidth="1"/>
    <col min="28" max="29" width="16.00390625" style="6" bestFit="1" customWidth="1"/>
    <col min="30" max="30" width="15.00390625" style="6" bestFit="1" customWidth="1"/>
    <col min="31" max="31" width="16.00390625" style="6" bestFit="1" customWidth="1"/>
    <col min="32" max="32" width="0" style="6" hidden="1" customWidth="1"/>
    <col min="33" max="16384" width="9.140625" style="6" customWidth="1"/>
  </cols>
  <sheetData>
    <row r="1" spans="2:23" ht="26.25">
      <c r="B1" s="14" t="s">
        <v>12</v>
      </c>
      <c r="C1" s="14"/>
      <c r="E1" s="11">
        <v>64662622</v>
      </c>
      <c r="F1" s="13" t="s">
        <v>19</v>
      </c>
      <c r="G1" s="13"/>
      <c r="J1" s="14" t="s">
        <v>12</v>
      </c>
      <c r="K1" s="14"/>
      <c r="M1" s="11">
        <v>86467975</v>
      </c>
      <c r="N1" s="13" t="s">
        <v>16</v>
      </c>
      <c r="O1" s="13"/>
      <c r="R1" s="14" t="s">
        <v>12</v>
      </c>
      <c r="S1" s="14"/>
      <c r="U1" s="11">
        <v>128679875</v>
      </c>
      <c r="V1" s="13" t="s">
        <v>17</v>
      </c>
      <c r="W1" s="13"/>
    </row>
    <row r="2" spans="2:23" ht="15">
      <c r="B2" s="14" t="s">
        <v>13</v>
      </c>
      <c r="C2" s="14"/>
      <c r="D2" s="7">
        <v>0.5</v>
      </c>
      <c r="E2" s="10">
        <f>E1*D2</f>
        <v>32331311</v>
      </c>
      <c r="G2" s="9"/>
      <c r="J2" s="14" t="s">
        <v>13</v>
      </c>
      <c r="K2" s="14"/>
      <c r="L2" s="7">
        <v>0.5</v>
      </c>
      <c r="M2" s="10">
        <f>M1*L2</f>
        <v>43233987.5</v>
      </c>
      <c r="O2" s="9"/>
      <c r="R2" s="14" t="s">
        <v>13</v>
      </c>
      <c r="S2" s="14"/>
      <c r="T2" s="7">
        <v>0.5</v>
      </c>
      <c r="U2" s="10">
        <f>U1*T2</f>
        <v>64339937.5</v>
      </c>
      <c r="W2" s="9"/>
    </row>
    <row r="3" spans="2:23" ht="15" customHeight="1">
      <c r="B3" s="14" t="s">
        <v>21</v>
      </c>
      <c r="C3" s="14"/>
      <c r="D3" s="7">
        <v>0.01</v>
      </c>
      <c r="E3" s="10">
        <v>1133000</v>
      </c>
      <c r="G3" s="9"/>
      <c r="J3" s="14" t="s">
        <v>21</v>
      </c>
      <c r="K3" s="14"/>
      <c r="L3" s="7">
        <v>0.01</v>
      </c>
      <c r="M3" s="10">
        <v>1514000</v>
      </c>
      <c r="O3" s="9"/>
      <c r="R3" s="14" t="s">
        <v>21</v>
      </c>
      <c r="S3" s="14"/>
      <c r="T3" s="7">
        <v>0.01</v>
      </c>
      <c r="U3" s="10">
        <v>2253000</v>
      </c>
      <c r="W3" s="9"/>
    </row>
    <row r="4" spans="2:21" ht="15">
      <c r="B4" s="14" t="s">
        <v>3</v>
      </c>
      <c r="C4" s="14"/>
      <c r="E4" s="11">
        <f>E1-E2-G2</f>
        <v>32331311</v>
      </c>
      <c r="J4" s="14" t="s">
        <v>3</v>
      </c>
      <c r="K4" s="14"/>
      <c r="M4" s="11">
        <f>M1-M2-O2</f>
        <v>43233987.5</v>
      </c>
      <c r="R4" s="14" t="s">
        <v>3</v>
      </c>
      <c r="S4" s="14"/>
      <c r="U4" s="11">
        <f>U1-U2-W2</f>
        <v>64339937.5</v>
      </c>
    </row>
    <row r="5" spans="2:21" ht="15">
      <c r="B5" s="14" t="s">
        <v>4</v>
      </c>
      <c r="C5" s="14"/>
      <c r="D5" s="7">
        <v>0.21</v>
      </c>
      <c r="E5" s="7" t="s">
        <v>14</v>
      </c>
      <c r="J5" s="14" t="s">
        <v>4</v>
      </c>
      <c r="K5" s="14"/>
      <c r="L5" s="7">
        <v>0.21</v>
      </c>
      <c r="M5" s="7" t="s">
        <v>14</v>
      </c>
      <c r="R5" s="14" t="s">
        <v>4</v>
      </c>
      <c r="S5" s="14"/>
      <c r="T5" s="7">
        <v>0.21</v>
      </c>
      <c r="U5" s="7" t="s">
        <v>14</v>
      </c>
    </row>
    <row r="6" spans="2:21" ht="15">
      <c r="B6" s="14" t="s">
        <v>7</v>
      </c>
      <c r="C6" s="14"/>
      <c r="D6" s="10">
        <v>24</v>
      </c>
      <c r="E6" s="10" t="s">
        <v>15</v>
      </c>
      <c r="J6" s="14" t="s">
        <v>7</v>
      </c>
      <c r="K6" s="14"/>
      <c r="L6" s="10">
        <v>24</v>
      </c>
      <c r="M6" s="10" t="s">
        <v>15</v>
      </c>
      <c r="R6" s="14" t="s">
        <v>7</v>
      </c>
      <c r="S6" s="14"/>
      <c r="T6" s="10">
        <v>24</v>
      </c>
      <c r="U6" s="10" t="s">
        <v>15</v>
      </c>
    </row>
    <row r="7" spans="2:20" ht="15" hidden="1">
      <c r="B7" s="15" t="s">
        <v>9</v>
      </c>
      <c r="C7" s="15"/>
      <c r="D7" s="6" t="s">
        <v>10</v>
      </c>
      <c r="J7" s="15" t="s">
        <v>9</v>
      </c>
      <c r="K7" s="15"/>
      <c r="L7" s="6" t="s">
        <v>10</v>
      </c>
      <c r="R7" s="15" t="s">
        <v>9</v>
      </c>
      <c r="S7" s="15"/>
      <c r="T7" s="6" t="s">
        <v>10</v>
      </c>
    </row>
    <row r="9" spans="2:24" ht="17.25" customHeight="1">
      <c r="B9" s="1" t="s">
        <v>0</v>
      </c>
      <c r="C9" s="2" t="s">
        <v>1</v>
      </c>
      <c r="D9" s="2" t="s">
        <v>6</v>
      </c>
      <c r="E9" s="2" t="s">
        <v>2</v>
      </c>
      <c r="F9" s="2" t="s">
        <v>11</v>
      </c>
      <c r="G9" s="2" t="s">
        <v>5</v>
      </c>
      <c r="H9" s="1"/>
      <c r="J9" s="1" t="s">
        <v>0</v>
      </c>
      <c r="K9" s="2" t="s">
        <v>1</v>
      </c>
      <c r="L9" s="2" t="s">
        <v>6</v>
      </c>
      <c r="M9" s="2" t="s">
        <v>2</v>
      </c>
      <c r="N9" s="2" t="s">
        <v>11</v>
      </c>
      <c r="O9" s="2" t="s">
        <v>5</v>
      </c>
      <c r="P9" s="1"/>
      <c r="R9" s="1" t="s">
        <v>0</v>
      </c>
      <c r="S9" s="2" t="s">
        <v>1</v>
      </c>
      <c r="T9" s="2" t="s">
        <v>6</v>
      </c>
      <c r="U9" s="2" t="s">
        <v>2</v>
      </c>
      <c r="V9" s="2" t="s">
        <v>11</v>
      </c>
      <c r="W9" s="2" t="s">
        <v>5</v>
      </c>
      <c r="X9" s="1"/>
    </row>
    <row r="10" spans="2:24" ht="15">
      <c r="B10" s="1"/>
      <c r="C10" s="3">
        <v>43363</v>
      </c>
      <c r="D10" s="3"/>
      <c r="E10" s="1"/>
      <c r="F10" s="1"/>
      <c r="G10" s="1"/>
      <c r="H10" s="1"/>
      <c r="J10" s="1"/>
      <c r="K10" s="3">
        <v>43363</v>
      </c>
      <c r="L10" s="3"/>
      <c r="M10" s="1"/>
      <c r="N10" s="1"/>
      <c r="O10" s="1"/>
      <c r="P10" s="1"/>
      <c r="R10" s="1"/>
      <c r="S10" s="3">
        <v>43363</v>
      </c>
      <c r="T10" s="3"/>
      <c r="U10" s="1"/>
      <c r="V10" s="1"/>
      <c r="W10" s="1"/>
      <c r="X10" s="1"/>
    </row>
    <row r="11" spans="2:24" ht="15">
      <c r="B11" s="4">
        <v>1</v>
      </c>
      <c r="C11" s="3">
        <v>43393</v>
      </c>
      <c r="D11" s="5">
        <f>E4</f>
        <v>32331311</v>
      </c>
      <c r="E11" s="1">
        <f>E4/D6</f>
        <v>1347137.9583333333</v>
      </c>
      <c r="F11" s="1">
        <f>D11*$D$5/365*H11</f>
        <v>558047.2857534246</v>
      </c>
      <c r="G11" s="1">
        <f>E11+F11</f>
        <v>1905185.2440867578</v>
      </c>
      <c r="H11" s="1">
        <f>C11-C10</f>
        <v>30</v>
      </c>
      <c r="J11" s="4">
        <v>1</v>
      </c>
      <c r="K11" s="3">
        <v>43393</v>
      </c>
      <c r="L11" s="5">
        <f>M4</f>
        <v>43233987.5</v>
      </c>
      <c r="M11" s="1">
        <f>M4/L6</f>
        <v>1801416.1458333333</v>
      </c>
      <c r="N11" s="1">
        <f>L11*$D$5/365*P11</f>
        <v>746230.4691780822</v>
      </c>
      <c r="O11" s="1">
        <f>M11+N11</f>
        <v>2547646.6150114154</v>
      </c>
      <c r="P11" s="1">
        <f>K11-K10</f>
        <v>30</v>
      </c>
      <c r="R11" s="4">
        <v>1</v>
      </c>
      <c r="S11" s="3">
        <v>43393</v>
      </c>
      <c r="T11" s="5">
        <f>U4</f>
        <v>64339937.5</v>
      </c>
      <c r="U11" s="1">
        <f>U4/T6</f>
        <v>2680830.7291666665</v>
      </c>
      <c r="V11" s="1">
        <f>T11*$D$5/365*X11</f>
        <v>1110524.948630137</v>
      </c>
      <c r="W11" s="1">
        <f>U11+V11</f>
        <v>3791355.6777968034</v>
      </c>
      <c r="X11" s="1">
        <f>S11-S10</f>
        <v>30</v>
      </c>
    </row>
    <row r="12" spans="2:24" ht="15">
      <c r="B12" s="4">
        <v>2</v>
      </c>
      <c r="C12" s="3">
        <v>43424</v>
      </c>
      <c r="D12" s="5">
        <f>D11-E11</f>
        <v>30984173.041666668</v>
      </c>
      <c r="E12" s="1">
        <f>E11</f>
        <v>1347137.9583333333</v>
      </c>
      <c r="F12" s="1">
        <f aca="true" t="shared" si="0" ref="F12:F34">D12*$D$5/365*H12</f>
        <v>552621.8260308219</v>
      </c>
      <c r="G12" s="1">
        <f aca="true" t="shared" si="1" ref="G12:G34">E12+F12</f>
        <v>1899759.784364155</v>
      </c>
      <c r="H12" s="1">
        <f aca="true" t="shared" si="2" ref="H12:H34">C12-C11</f>
        <v>31</v>
      </c>
      <c r="J12" s="4">
        <v>2</v>
      </c>
      <c r="K12" s="3">
        <v>43424</v>
      </c>
      <c r="L12" s="5">
        <f>L11-M11</f>
        <v>41432571.354166664</v>
      </c>
      <c r="M12" s="1">
        <f>M11</f>
        <v>1801416.1458333333</v>
      </c>
      <c r="N12" s="1">
        <f>L12*$D$5/365*P12</f>
        <v>738975.4507277397</v>
      </c>
      <c r="O12" s="1">
        <f aca="true" t="shared" si="3" ref="O12:O34">M12+N12</f>
        <v>2540391.596561073</v>
      </c>
      <c r="P12" s="1">
        <f aca="true" t="shared" si="4" ref="P12:P34">K12-K11</f>
        <v>31</v>
      </c>
      <c r="R12" s="4">
        <v>2</v>
      </c>
      <c r="S12" s="3">
        <v>43424</v>
      </c>
      <c r="T12" s="5">
        <f>T11-U11</f>
        <v>61659106.770833336</v>
      </c>
      <c r="U12" s="1">
        <f>U11</f>
        <v>2680830.7291666665</v>
      </c>
      <c r="V12" s="1">
        <f>T12*$D$5/365*X12</f>
        <v>1099728.1782962328</v>
      </c>
      <c r="W12" s="1">
        <f aca="true" t="shared" si="5" ref="W12:W34">U12+V12</f>
        <v>3780558.9074628996</v>
      </c>
      <c r="X12" s="1">
        <f aca="true" t="shared" si="6" ref="X12:X34">S12-S11</f>
        <v>31</v>
      </c>
    </row>
    <row r="13" spans="2:24" ht="15">
      <c r="B13" s="4">
        <v>3</v>
      </c>
      <c r="C13" s="3">
        <v>43454</v>
      </c>
      <c r="D13" s="5">
        <f aca="true" t="shared" si="7" ref="D13:D34">D12-E12</f>
        <v>29637035.083333336</v>
      </c>
      <c r="E13" s="1">
        <f>E12</f>
        <v>1347137.9583333333</v>
      </c>
      <c r="F13" s="1">
        <f t="shared" si="0"/>
        <v>511543.3452739727</v>
      </c>
      <c r="G13" s="1">
        <f t="shared" si="1"/>
        <v>1858681.303607306</v>
      </c>
      <c r="H13" s="1">
        <f t="shared" si="2"/>
        <v>30</v>
      </c>
      <c r="J13" s="4">
        <v>3</v>
      </c>
      <c r="K13" s="3">
        <v>43454</v>
      </c>
      <c r="L13" s="5">
        <f aca="true" t="shared" si="8" ref="L13:L34">L12-M12</f>
        <v>39631155.20833333</v>
      </c>
      <c r="M13" s="1">
        <f>M12</f>
        <v>1801416.1458333333</v>
      </c>
      <c r="N13" s="1">
        <f>L13*$D$5/365*P13</f>
        <v>684044.5967465752</v>
      </c>
      <c r="O13" s="1">
        <f t="shared" si="3"/>
        <v>2485460.7425799086</v>
      </c>
      <c r="P13" s="1">
        <f t="shared" si="4"/>
        <v>30</v>
      </c>
      <c r="R13" s="4">
        <v>3</v>
      </c>
      <c r="S13" s="3">
        <v>43454</v>
      </c>
      <c r="T13" s="5">
        <f aca="true" t="shared" si="9" ref="T13:T34">T12-U12</f>
        <v>58978276.04166667</v>
      </c>
      <c r="U13" s="1">
        <f>U12</f>
        <v>2680830.7291666665</v>
      </c>
      <c r="V13" s="1">
        <f>T13*$D$5/365*X13</f>
        <v>1017981.202910959</v>
      </c>
      <c r="W13" s="1">
        <f t="shared" si="5"/>
        <v>3698811.9320776258</v>
      </c>
      <c r="X13" s="1">
        <f t="shared" si="6"/>
        <v>30</v>
      </c>
    </row>
    <row r="14" spans="2:24" ht="15">
      <c r="B14" s="4">
        <v>4</v>
      </c>
      <c r="C14" s="3">
        <v>43485</v>
      </c>
      <c r="D14" s="5">
        <f t="shared" si="7"/>
        <v>28289897.125000004</v>
      </c>
      <c r="E14" s="1">
        <f>E13</f>
        <v>1347137.9583333333</v>
      </c>
      <c r="F14" s="1">
        <f>D14*$D$5/365*H14</f>
        <v>504567.7542020548</v>
      </c>
      <c r="G14" s="1">
        <f t="shared" si="1"/>
        <v>1851705.712535388</v>
      </c>
      <c r="H14" s="1">
        <f t="shared" si="2"/>
        <v>31</v>
      </c>
      <c r="J14" s="4">
        <v>4</v>
      </c>
      <c r="K14" s="3">
        <v>43485</v>
      </c>
      <c r="L14" s="5">
        <f t="shared" si="8"/>
        <v>37829739.06249999</v>
      </c>
      <c r="M14" s="1">
        <f>M13</f>
        <v>1801416.1458333333</v>
      </c>
      <c r="N14" s="1">
        <f>L14*$D$5/365*P14</f>
        <v>674716.7158818492</v>
      </c>
      <c r="O14" s="1">
        <f t="shared" si="3"/>
        <v>2476132.8617151827</v>
      </c>
      <c r="P14" s="1">
        <f t="shared" si="4"/>
        <v>31</v>
      </c>
      <c r="R14" s="4">
        <v>4</v>
      </c>
      <c r="S14" s="3">
        <v>43485</v>
      </c>
      <c r="T14" s="5">
        <f t="shared" si="9"/>
        <v>56297445.31250001</v>
      </c>
      <c r="U14" s="1">
        <f>U13</f>
        <v>2680830.7291666665</v>
      </c>
      <c r="V14" s="1">
        <f>T14*$D$5/365*X14</f>
        <v>1004099.6410530823</v>
      </c>
      <c r="W14" s="1">
        <f t="shared" si="5"/>
        <v>3684930.370219749</v>
      </c>
      <c r="X14" s="1">
        <f t="shared" si="6"/>
        <v>31</v>
      </c>
    </row>
    <row r="15" spans="2:24" ht="15" outlineLevel="1">
      <c r="B15" s="4">
        <v>5</v>
      </c>
      <c r="C15" s="3">
        <v>43516</v>
      </c>
      <c r="D15" s="5">
        <f t="shared" si="7"/>
        <v>26942759.16666667</v>
      </c>
      <c r="E15" s="1">
        <f aca="true" t="shared" si="10" ref="E15:E34">E14</f>
        <v>1347137.9583333333</v>
      </c>
      <c r="F15" s="1">
        <f t="shared" si="0"/>
        <v>480540.7182876713</v>
      </c>
      <c r="G15" s="1">
        <f t="shared" si="1"/>
        <v>1827678.6766210045</v>
      </c>
      <c r="H15" s="1">
        <f t="shared" si="2"/>
        <v>31</v>
      </c>
      <c r="J15" s="4">
        <v>5</v>
      </c>
      <c r="K15" s="3">
        <v>43516</v>
      </c>
      <c r="L15" s="5">
        <f t="shared" si="8"/>
        <v>36028322.91666666</v>
      </c>
      <c r="M15" s="1">
        <f aca="true" t="shared" si="11" ref="M15:M34">M14</f>
        <v>1801416.1458333333</v>
      </c>
      <c r="N15" s="1">
        <f aca="true" t="shared" si="12" ref="N15:N34">L15*$D$5/365*P15</f>
        <v>642587.3484589038</v>
      </c>
      <c r="O15" s="1">
        <f t="shared" si="3"/>
        <v>2444003.494292237</v>
      </c>
      <c r="P15" s="1">
        <f t="shared" si="4"/>
        <v>31</v>
      </c>
      <c r="R15" s="4">
        <v>5</v>
      </c>
      <c r="S15" s="3">
        <v>43516</v>
      </c>
      <c r="T15" s="5">
        <f t="shared" si="9"/>
        <v>53616614.58333334</v>
      </c>
      <c r="U15" s="1">
        <f aca="true" t="shared" si="13" ref="U15:U34">U14</f>
        <v>2680830.7291666665</v>
      </c>
      <c r="V15" s="1">
        <f aca="true" t="shared" si="14" ref="V15:V34">T15*$D$5/365*X15</f>
        <v>956285.372431507</v>
      </c>
      <c r="W15" s="1">
        <f t="shared" si="5"/>
        <v>3637116.1015981734</v>
      </c>
      <c r="X15" s="1">
        <f t="shared" si="6"/>
        <v>31</v>
      </c>
    </row>
    <row r="16" spans="2:24" ht="15" outlineLevel="1">
      <c r="B16" s="4">
        <v>6</v>
      </c>
      <c r="C16" s="3">
        <v>43544</v>
      </c>
      <c r="D16" s="5">
        <f t="shared" si="7"/>
        <v>25595621.20833334</v>
      </c>
      <c r="E16" s="1">
        <f t="shared" si="10"/>
        <v>1347137.9583333333</v>
      </c>
      <c r="F16" s="1">
        <f t="shared" si="0"/>
        <v>412334.9389178083</v>
      </c>
      <c r="G16" s="1">
        <f t="shared" si="1"/>
        <v>1759472.8972511415</v>
      </c>
      <c r="H16" s="1">
        <f t="shared" si="2"/>
        <v>28</v>
      </c>
      <c r="J16" s="4">
        <v>6</v>
      </c>
      <c r="K16" s="3">
        <v>43544</v>
      </c>
      <c r="L16" s="5">
        <f t="shared" si="8"/>
        <v>34226906.77083332</v>
      </c>
      <c r="M16" s="1">
        <f t="shared" si="11"/>
        <v>1801416.1458333333</v>
      </c>
      <c r="N16" s="1">
        <f t="shared" si="12"/>
        <v>551381.4022260271</v>
      </c>
      <c r="O16" s="1">
        <f t="shared" si="3"/>
        <v>2352797.54805936</v>
      </c>
      <c r="P16" s="1">
        <f t="shared" si="4"/>
        <v>28</v>
      </c>
      <c r="R16" s="4">
        <v>6</v>
      </c>
      <c r="S16" s="3">
        <v>43544</v>
      </c>
      <c r="T16" s="5">
        <f t="shared" si="9"/>
        <v>50935783.85416668</v>
      </c>
      <c r="U16" s="1">
        <f t="shared" si="13"/>
        <v>2680830.7291666665</v>
      </c>
      <c r="V16" s="1">
        <f t="shared" si="14"/>
        <v>820554.5453767125</v>
      </c>
      <c r="W16" s="1">
        <f t="shared" si="5"/>
        <v>3501385.274543379</v>
      </c>
      <c r="X16" s="1">
        <f t="shared" si="6"/>
        <v>28</v>
      </c>
    </row>
    <row r="17" spans="2:24" ht="15" outlineLevel="1">
      <c r="B17" s="4">
        <v>7</v>
      </c>
      <c r="C17" s="3">
        <v>43575</v>
      </c>
      <c r="D17" s="5">
        <f t="shared" si="7"/>
        <v>24248483.250000007</v>
      </c>
      <c r="E17" s="1">
        <f t="shared" si="10"/>
        <v>1347137.9583333333</v>
      </c>
      <c r="F17" s="1">
        <f t="shared" si="0"/>
        <v>432486.64645890426</v>
      </c>
      <c r="G17" s="1">
        <f t="shared" si="1"/>
        <v>1779624.6047922375</v>
      </c>
      <c r="H17" s="1">
        <f t="shared" si="2"/>
        <v>31</v>
      </c>
      <c r="J17" s="4">
        <v>7</v>
      </c>
      <c r="K17" s="3">
        <v>43575</v>
      </c>
      <c r="L17" s="5">
        <f t="shared" si="8"/>
        <v>32425490.62499999</v>
      </c>
      <c r="M17" s="1">
        <f t="shared" si="11"/>
        <v>1801416.1458333333</v>
      </c>
      <c r="N17" s="1">
        <f t="shared" si="12"/>
        <v>578328.6136130134</v>
      </c>
      <c r="O17" s="1">
        <f t="shared" si="3"/>
        <v>2379744.7594463467</v>
      </c>
      <c r="P17" s="1">
        <f t="shared" si="4"/>
        <v>31</v>
      </c>
      <c r="R17" s="4">
        <v>7</v>
      </c>
      <c r="S17" s="3">
        <v>43575</v>
      </c>
      <c r="T17" s="5">
        <f t="shared" si="9"/>
        <v>48254953.125000015</v>
      </c>
      <c r="U17" s="1">
        <f t="shared" si="13"/>
        <v>2680830.7291666665</v>
      </c>
      <c r="V17" s="1">
        <f t="shared" si="14"/>
        <v>860656.8351883563</v>
      </c>
      <c r="W17" s="1">
        <f t="shared" si="5"/>
        <v>3541487.5643550227</v>
      </c>
      <c r="X17" s="1">
        <f t="shared" si="6"/>
        <v>31</v>
      </c>
    </row>
    <row r="18" spans="2:24" ht="15" outlineLevel="1">
      <c r="B18" s="4">
        <v>8</v>
      </c>
      <c r="C18" s="3">
        <v>43605</v>
      </c>
      <c r="D18" s="5">
        <f t="shared" si="7"/>
        <v>22901345.291666675</v>
      </c>
      <c r="E18" s="1">
        <f t="shared" si="10"/>
        <v>1347137.9583333333</v>
      </c>
      <c r="F18" s="1">
        <f t="shared" si="0"/>
        <v>395283.4940753426</v>
      </c>
      <c r="G18" s="1">
        <f t="shared" si="1"/>
        <v>1742421.4524086758</v>
      </c>
      <c r="H18" s="1">
        <f t="shared" si="2"/>
        <v>30</v>
      </c>
      <c r="J18" s="4">
        <v>8</v>
      </c>
      <c r="K18" s="3">
        <v>43605</v>
      </c>
      <c r="L18" s="5">
        <f t="shared" si="8"/>
        <v>30624074.479166657</v>
      </c>
      <c r="M18" s="1">
        <f t="shared" si="11"/>
        <v>1801416.1458333333</v>
      </c>
      <c r="N18" s="1">
        <f t="shared" si="12"/>
        <v>528579.915667808</v>
      </c>
      <c r="O18" s="1">
        <f t="shared" si="3"/>
        <v>2329996.061501141</v>
      </c>
      <c r="P18" s="1">
        <f t="shared" si="4"/>
        <v>30</v>
      </c>
      <c r="R18" s="4">
        <v>8</v>
      </c>
      <c r="S18" s="3">
        <v>43605</v>
      </c>
      <c r="T18" s="5">
        <f t="shared" si="9"/>
        <v>45574122.39583335</v>
      </c>
      <c r="U18" s="1">
        <f t="shared" si="13"/>
        <v>2680830.7291666665</v>
      </c>
      <c r="V18" s="1">
        <f t="shared" si="14"/>
        <v>786621.8386130141</v>
      </c>
      <c r="W18" s="1">
        <f t="shared" si="5"/>
        <v>3467452.5677796807</v>
      </c>
      <c r="X18" s="1">
        <f t="shared" si="6"/>
        <v>30</v>
      </c>
    </row>
    <row r="19" spans="2:24" ht="15" outlineLevel="1">
      <c r="B19" s="4">
        <v>9</v>
      </c>
      <c r="C19" s="3">
        <v>43636</v>
      </c>
      <c r="D19" s="5">
        <f t="shared" si="7"/>
        <v>21554207.333333343</v>
      </c>
      <c r="E19" s="1">
        <f t="shared" si="10"/>
        <v>1347137.9583333333</v>
      </c>
      <c r="F19" s="1">
        <f t="shared" si="0"/>
        <v>384432.5746301372</v>
      </c>
      <c r="G19" s="1">
        <f t="shared" si="1"/>
        <v>1731570.5329634706</v>
      </c>
      <c r="H19" s="1">
        <f t="shared" si="2"/>
        <v>31</v>
      </c>
      <c r="J19" s="4">
        <v>9</v>
      </c>
      <c r="K19" s="3">
        <v>43636</v>
      </c>
      <c r="L19" s="5">
        <f t="shared" si="8"/>
        <v>28822658.333333325</v>
      </c>
      <c r="M19" s="1">
        <f t="shared" si="11"/>
        <v>1801416.1458333333</v>
      </c>
      <c r="N19" s="1">
        <f t="shared" si="12"/>
        <v>514069.8787671231</v>
      </c>
      <c r="O19" s="1">
        <f t="shared" si="3"/>
        <v>2315486.0246004565</v>
      </c>
      <c r="P19" s="1">
        <f t="shared" si="4"/>
        <v>31</v>
      </c>
      <c r="R19" s="4">
        <v>9</v>
      </c>
      <c r="S19" s="3">
        <v>43636</v>
      </c>
      <c r="T19" s="5">
        <f t="shared" si="9"/>
        <v>42893291.66666669</v>
      </c>
      <c r="U19" s="1">
        <f t="shared" si="13"/>
        <v>2680830.7291666665</v>
      </c>
      <c r="V19" s="1">
        <f t="shared" si="14"/>
        <v>765028.2979452058</v>
      </c>
      <c r="W19" s="1">
        <f t="shared" si="5"/>
        <v>3445859.027111872</v>
      </c>
      <c r="X19" s="1">
        <f t="shared" si="6"/>
        <v>31</v>
      </c>
    </row>
    <row r="20" spans="2:24" ht="15" outlineLevel="1">
      <c r="B20" s="4">
        <v>10</v>
      </c>
      <c r="C20" s="3">
        <v>43666</v>
      </c>
      <c r="D20" s="5">
        <f t="shared" si="7"/>
        <v>20207069.37500001</v>
      </c>
      <c r="E20" s="1">
        <f t="shared" si="10"/>
        <v>1347137.9583333333</v>
      </c>
      <c r="F20" s="1">
        <f t="shared" si="0"/>
        <v>348779.55359589064</v>
      </c>
      <c r="G20" s="1">
        <f t="shared" si="1"/>
        <v>1695917.5119292238</v>
      </c>
      <c r="H20" s="1">
        <f t="shared" si="2"/>
        <v>30</v>
      </c>
      <c r="J20" s="4">
        <v>10</v>
      </c>
      <c r="K20" s="3">
        <v>43666</v>
      </c>
      <c r="L20" s="5">
        <f t="shared" si="8"/>
        <v>27021242.187499993</v>
      </c>
      <c r="M20" s="1">
        <f t="shared" si="11"/>
        <v>1801416.1458333333</v>
      </c>
      <c r="N20" s="1">
        <f t="shared" si="12"/>
        <v>466394.0432363012</v>
      </c>
      <c r="O20" s="1">
        <f t="shared" si="3"/>
        <v>2267810.1890696343</v>
      </c>
      <c r="P20" s="1">
        <f t="shared" si="4"/>
        <v>30</v>
      </c>
      <c r="R20" s="4">
        <v>10</v>
      </c>
      <c r="S20" s="3">
        <v>43666</v>
      </c>
      <c r="T20" s="5">
        <f t="shared" si="9"/>
        <v>40212460.93750002</v>
      </c>
      <c r="U20" s="1">
        <f t="shared" si="13"/>
        <v>2680830.7291666665</v>
      </c>
      <c r="V20" s="1">
        <f t="shared" si="14"/>
        <v>694078.092893836</v>
      </c>
      <c r="W20" s="1">
        <f t="shared" si="5"/>
        <v>3374908.8220605026</v>
      </c>
      <c r="X20" s="1">
        <f t="shared" si="6"/>
        <v>30</v>
      </c>
    </row>
    <row r="21" spans="2:24" ht="15" outlineLevel="1">
      <c r="B21" s="4">
        <v>11</v>
      </c>
      <c r="C21" s="3">
        <v>43697</v>
      </c>
      <c r="D21" s="5">
        <f t="shared" si="7"/>
        <v>18859931.41666668</v>
      </c>
      <c r="E21" s="1">
        <f t="shared" si="10"/>
        <v>1347137.9583333333</v>
      </c>
      <c r="F21" s="1">
        <f t="shared" si="0"/>
        <v>336378.5028013701</v>
      </c>
      <c r="G21" s="1">
        <f t="shared" si="1"/>
        <v>1683516.4611347034</v>
      </c>
      <c r="H21" s="1">
        <f t="shared" si="2"/>
        <v>31</v>
      </c>
      <c r="J21" s="4">
        <v>11</v>
      </c>
      <c r="K21" s="3">
        <v>43697</v>
      </c>
      <c r="L21" s="5">
        <f t="shared" si="8"/>
        <v>25219826.04166666</v>
      </c>
      <c r="M21" s="1">
        <f t="shared" si="11"/>
        <v>1801416.1458333333</v>
      </c>
      <c r="N21" s="1">
        <f t="shared" si="12"/>
        <v>449811.1439212327</v>
      </c>
      <c r="O21" s="1">
        <f t="shared" si="3"/>
        <v>2251227.289754566</v>
      </c>
      <c r="P21" s="1">
        <f t="shared" si="4"/>
        <v>31</v>
      </c>
      <c r="R21" s="4">
        <v>11</v>
      </c>
      <c r="S21" s="3">
        <v>43697</v>
      </c>
      <c r="T21" s="5">
        <f t="shared" si="9"/>
        <v>37531630.20833336</v>
      </c>
      <c r="U21" s="1">
        <f t="shared" si="13"/>
        <v>2680830.7291666665</v>
      </c>
      <c r="V21" s="1">
        <f t="shared" si="14"/>
        <v>669399.7607020552</v>
      </c>
      <c r="W21" s="1">
        <f t="shared" si="5"/>
        <v>3350230.489868722</v>
      </c>
      <c r="X21" s="1">
        <f t="shared" si="6"/>
        <v>31</v>
      </c>
    </row>
    <row r="22" spans="2:24" ht="15" outlineLevel="1">
      <c r="B22" s="4">
        <v>12</v>
      </c>
      <c r="C22" s="3">
        <v>43728</v>
      </c>
      <c r="D22" s="5">
        <f t="shared" si="7"/>
        <v>17512793.458333347</v>
      </c>
      <c r="E22" s="1">
        <f t="shared" si="10"/>
        <v>1347137.9583333333</v>
      </c>
      <c r="F22" s="1">
        <f t="shared" si="0"/>
        <v>312351.4668869865</v>
      </c>
      <c r="G22" s="1">
        <f t="shared" si="1"/>
        <v>1659489.4252203198</v>
      </c>
      <c r="H22" s="1">
        <f t="shared" si="2"/>
        <v>31</v>
      </c>
      <c r="J22" s="4">
        <v>12</v>
      </c>
      <c r="K22" s="3">
        <v>43728</v>
      </c>
      <c r="L22" s="5">
        <f t="shared" si="8"/>
        <v>23418409.89583333</v>
      </c>
      <c r="M22" s="1">
        <f t="shared" si="11"/>
        <v>1801416.1458333333</v>
      </c>
      <c r="N22" s="1">
        <f t="shared" si="12"/>
        <v>417681.77649828757</v>
      </c>
      <c r="O22" s="1">
        <f t="shared" si="3"/>
        <v>2219097.922331621</v>
      </c>
      <c r="P22" s="1">
        <f t="shared" si="4"/>
        <v>31</v>
      </c>
      <c r="R22" s="4">
        <v>12</v>
      </c>
      <c r="S22" s="3">
        <v>43728</v>
      </c>
      <c r="T22" s="5">
        <f t="shared" si="9"/>
        <v>34850799.479166694</v>
      </c>
      <c r="U22" s="1">
        <f t="shared" si="13"/>
        <v>2680830.7291666665</v>
      </c>
      <c r="V22" s="1">
        <f t="shared" si="14"/>
        <v>621585.49208048</v>
      </c>
      <c r="W22" s="1">
        <f t="shared" si="5"/>
        <v>3302416.2212471464</v>
      </c>
      <c r="X22" s="1">
        <f t="shared" si="6"/>
        <v>31</v>
      </c>
    </row>
    <row r="23" spans="2:24" ht="15" outlineLevel="1">
      <c r="B23" s="4">
        <v>13</v>
      </c>
      <c r="C23" s="3">
        <v>43758</v>
      </c>
      <c r="D23" s="5">
        <f t="shared" si="7"/>
        <v>16165655.500000013</v>
      </c>
      <c r="E23" s="1">
        <f t="shared" si="10"/>
        <v>1347137.9583333333</v>
      </c>
      <c r="F23" s="1">
        <f t="shared" si="0"/>
        <v>279023.64287671255</v>
      </c>
      <c r="G23" s="1">
        <f t="shared" si="1"/>
        <v>1626161.6012100459</v>
      </c>
      <c r="H23" s="1">
        <f t="shared" si="2"/>
        <v>30</v>
      </c>
      <c r="J23" s="4">
        <v>13</v>
      </c>
      <c r="K23" s="3">
        <v>43758</v>
      </c>
      <c r="L23" s="5">
        <f t="shared" si="8"/>
        <v>21616993.749999996</v>
      </c>
      <c r="M23" s="1">
        <f t="shared" si="11"/>
        <v>1801416.1458333333</v>
      </c>
      <c r="N23" s="1">
        <f t="shared" si="12"/>
        <v>373115.234589041</v>
      </c>
      <c r="O23" s="1">
        <f t="shared" si="3"/>
        <v>2174531.3804223742</v>
      </c>
      <c r="P23" s="1">
        <f t="shared" si="4"/>
        <v>30</v>
      </c>
      <c r="R23" s="4">
        <v>13</v>
      </c>
      <c r="S23" s="3">
        <v>43758</v>
      </c>
      <c r="T23" s="5">
        <f t="shared" si="9"/>
        <v>32169968.750000026</v>
      </c>
      <c r="U23" s="1">
        <f t="shared" si="13"/>
        <v>2680830.7291666665</v>
      </c>
      <c r="V23" s="1">
        <f t="shared" si="14"/>
        <v>555262.4743150689</v>
      </c>
      <c r="W23" s="1">
        <f t="shared" si="5"/>
        <v>3236093.2034817357</v>
      </c>
      <c r="X23" s="1">
        <f t="shared" si="6"/>
        <v>30</v>
      </c>
    </row>
    <row r="24" spans="2:24" ht="15" outlineLevel="1">
      <c r="B24" s="4">
        <v>14</v>
      </c>
      <c r="C24" s="3">
        <v>43789</v>
      </c>
      <c r="D24" s="5">
        <f t="shared" si="7"/>
        <v>14818517.54166668</v>
      </c>
      <c r="E24" s="1">
        <f t="shared" si="10"/>
        <v>1347137.9583333333</v>
      </c>
      <c r="F24" s="1">
        <f t="shared" si="0"/>
        <v>264297.3950582194</v>
      </c>
      <c r="G24" s="1">
        <f t="shared" si="1"/>
        <v>1611435.3533915526</v>
      </c>
      <c r="H24" s="1">
        <f t="shared" si="2"/>
        <v>31</v>
      </c>
      <c r="J24" s="4">
        <v>14</v>
      </c>
      <c r="K24" s="3">
        <v>43789</v>
      </c>
      <c r="L24" s="5">
        <f t="shared" si="8"/>
        <v>19815577.604166664</v>
      </c>
      <c r="M24" s="1">
        <f t="shared" si="11"/>
        <v>1801416.1458333333</v>
      </c>
      <c r="N24" s="1">
        <f t="shared" si="12"/>
        <v>353423.0416523972</v>
      </c>
      <c r="O24" s="1">
        <f t="shared" si="3"/>
        <v>2154839.1874857303</v>
      </c>
      <c r="P24" s="1">
        <f t="shared" si="4"/>
        <v>31</v>
      </c>
      <c r="R24" s="4">
        <v>14</v>
      </c>
      <c r="S24" s="3">
        <v>43789</v>
      </c>
      <c r="T24" s="5">
        <f t="shared" si="9"/>
        <v>29489138.02083336</v>
      </c>
      <c r="U24" s="1">
        <f t="shared" si="13"/>
        <v>2680830.7291666665</v>
      </c>
      <c r="V24" s="1">
        <f t="shared" si="14"/>
        <v>525956.9548373291</v>
      </c>
      <c r="W24" s="1">
        <f t="shared" si="5"/>
        <v>3206787.6840039957</v>
      </c>
      <c r="X24" s="1">
        <f t="shared" si="6"/>
        <v>31</v>
      </c>
    </row>
    <row r="25" spans="2:24" ht="15" outlineLevel="1">
      <c r="B25" s="4">
        <v>15</v>
      </c>
      <c r="C25" s="3">
        <v>43819</v>
      </c>
      <c r="D25" s="5">
        <f t="shared" si="7"/>
        <v>13471379.583333345</v>
      </c>
      <c r="E25" s="1">
        <f t="shared" si="10"/>
        <v>1347137.9583333333</v>
      </c>
      <c r="F25" s="1">
        <f t="shared" si="0"/>
        <v>232519.70239726047</v>
      </c>
      <c r="G25" s="1">
        <f t="shared" si="1"/>
        <v>1579657.6607305938</v>
      </c>
      <c r="H25" s="1">
        <f t="shared" si="2"/>
        <v>30</v>
      </c>
      <c r="J25" s="4">
        <v>15</v>
      </c>
      <c r="K25" s="3">
        <v>43819</v>
      </c>
      <c r="L25" s="5">
        <f t="shared" si="8"/>
        <v>18014161.458333332</v>
      </c>
      <c r="M25" s="1">
        <f t="shared" si="11"/>
        <v>1801416.1458333333</v>
      </c>
      <c r="N25" s="1">
        <f t="shared" si="12"/>
        <v>310929.3621575342</v>
      </c>
      <c r="O25" s="1">
        <f t="shared" si="3"/>
        <v>2112345.5079908674</v>
      </c>
      <c r="P25" s="1">
        <f t="shared" si="4"/>
        <v>30</v>
      </c>
      <c r="R25" s="4">
        <v>15</v>
      </c>
      <c r="S25" s="3">
        <v>43819</v>
      </c>
      <c r="T25" s="5">
        <f t="shared" si="9"/>
        <v>26808307.29166669</v>
      </c>
      <c r="U25" s="1">
        <f t="shared" si="13"/>
        <v>2680830.7291666665</v>
      </c>
      <c r="V25" s="1">
        <f t="shared" si="14"/>
        <v>462718.72859589075</v>
      </c>
      <c r="W25" s="1">
        <f t="shared" si="5"/>
        <v>3143549.457762557</v>
      </c>
      <c r="X25" s="1">
        <f t="shared" si="6"/>
        <v>30</v>
      </c>
    </row>
    <row r="26" spans="2:24" ht="15" outlineLevel="1">
      <c r="B26" s="4">
        <v>16</v>
      </c>
      <c r="C26" s="3">
        <v>43850</v>
      </c>
      <c r="D26" s="5">
        <f t="shared" si="7"/>
        <v>12124241.625000011</v>
      </c>
      <c r="E26" s="1">
        <f t="shared" si="10"/>
        <v>1347137.9583333333</v>
      </c>
      <c r="F26" s="1">
        <f t="shared" si="0"/>
        <v>216243.32322945225</v>
      </c>
      <c r="G26" s="1">
        <f t="shared" si="1"/>
        <v>1563381.2815627856</v>
      </c>
      <c r="H26" s="1">
        <f t="shared" si="2"/>
        <v>31</v>
      </c>
      <c r="J26" s="4">
        <v>16</v>
      </c>
      <c r="K26" s="3">
        <v>43850</v>
      </c>
      <c r="L26" s="5">
        <f t="shared" si="8"/>
        <v>16212745.312499998</v>
      </c>
      <c r="M26" s="1">
        <f t="shared" si="11"/>
        <v>1801416.1458333333</v>
      </c>
      <c r="N26" s="1">
        <f t="shared" si="12"/>
        <v>289164.3068065068</v>
      </c>
      <c r="O26" s="1">
        <f t="shared" si="3"/>
        <v>2090580.45263984</v>
      </c>
      <c r="P26" s="1">
        <f t="shared" si="4"/>
        <v>31</v>
      </c>
      <c r="R26" s="4">
        <v>16</v>
      </c>
      <c r="S26" s="3">
        <v>43850</v>
      </c>
      <c r="T26" s="5">
        <f t="shared" si="9"/>
        <v>24127476.562500022</v>
      </c>
      <c r="U26" s="1">
        <f t="shared" si="13"/>
        <v>2680830.7291666665</v>
      </c>
      <c r="V26" s="1">
        <f t="shared" si="14"/>
        <v>430328.41759417846</v>
      </c>
      <c r="W26" s="1">
        <f t="shared" si="5"/>
        <v>3111159.146760845</v>
      </c>
      <c r="X26" s="1">
        <f t="shared" si="6"/>
        <v>31</v>
      </c>
    </row>
    <row r="27" spans="2:24" ht="15" outlineLevel="1">
      <c r="B27" s="4">
        <v>17</v>
      </c>
      <c r="C27" s="3">
        <v>43881</v>
      </c>
      <c r="D27" s="5">
        <f t="shared" si="7"/>
        <v>10777103.666666677</v>
      </c>
      <c r="E27" s="1">
        <f t="shared" si="10"/>
        <v>1347137.9583333333</v>
      </c>
      <c r="F27" s="1">
        <f t="shared" si="0"/>
        <v>192216.2873150687</v>
      </c>
      <c r="G27" s="1">
        <f t="shared" si="1"/>
        <v>1539354.245648402</v>
      </c>
      <c r="H27" s="1">
        <f t="shared" si="2"/>
        <v>31</v>
      </c>
      <c r="J27" s="4">
        <v>17</v>
      </c>
      <c r="K27" s="3">
        <v>43881</v>
      </c>
      <c r="L27" s="5">
        <f t="shared" si="8"/>
        <v>14411329.166666664</v>
      </c>
      <c r="M27" s="1">
        <f t="shared" si="11"/>
        <v>1801416.1458333333</v>
      </c>
      <c r="N27" s="1">
        <f t="shared" si="12"/>
        <v>257034.9393835616</v>
      </c>
      <c r="O27" s="1">
        <f t="shared" si="3"/>
        <v>2058451.0852168947</v>
      </c>
      <c r="P27" s="1">
        <f t="shared" si="4"/>
        <v>31</v>
      </c>
      <c r="R27" s="4">
        <v>17</v>
      </c>
      <c r="S27" s="3">
        <v>43881</v>
      </c>
      <c r="T27" s="5">
        <f t="shared" si="9"/>
        <v>21446645.833333354</v>
      </c>
      <c r="U27" s="1">
        <f t="shared" si="13"/>
        <v>2680830.7291666665</v>
      </c>
      <c r="V27" s="1">
        <f t="shared" si="14"/>
        <v>382514.14897260314</v>
      </c>
      <c r="W27" s="1">
        <f t="shared" si="5"/>
        <v>3063344.8781392695</v>
      </c>
      <c r="X27" s="1">
        <f t="shared" si="6"/>
        <v>31</v>
      </c>
    </row>
    <row r="28" spans="2:24" ht="15" outlineLevel="1">
      <c r="B28" s="4">
        <v>18</v>
      </c>
      <c r="C28" s="3">
        <v>43910</v>
      </c>
      <c r="D28" s="5">
        <f t="shared" si="7"/>
        <v>9429965.708333343</v>
      </c>
      <c r="E28" s="1">
        <f t="shared" si="10"/>
        <v>1347137.9583333333</v>
      </c>
      <c r="F28" s="1">
        <f t="shared" si="0"/>
        <v>157338.3319554796</v>
      </c>
      <c r="G28" s="1">
        <f t="shared" si="1"/>
        <v>1504476.290288813</v>
      </c>
      <c r="H28" s="1">
        <f t="shared" si="2"/>
        <v>29</v>
      </c>
      <c r="J28" s="4">
        <v>18</v>
      </c>
      <c r="K28" s="3">
        <v>43910</v>
      </c>
      <c r="L28" s="5">
        <f t="shared" si="8"/>
        <v>12609913.02083333</v>
      </c>
      <c r="M28" s="1">
        <f t="shared" si="11"/>
        <v>1801416.1458333333</v>
      </c>
      <c r="N28" s="1">
        <f t="shared" si="12"/>
        <v>210395.53505993143</v>
      </c>
      <c r="O28" s="1">
        <f t="shared" si="3"/>
        <v>2011811.6808932647</v>
      </c>
      <c r="P28" s="1">
        <f t="shared" si="4"/>
        <v>29</v>
      </c>
      <c r="R28" s="4">
        <v>18</v>
      </c>
      <c r="S28" s="3">
        <v>43910</v>
      </c>
      <c r="T28" s="5">
        <f t="shared" si="9"/>
        <v>18765815.104166687</v>
      </c>
      <c r="U28" s="1">
        <f t="shared" si="13"/>
        <v>2680830.7291666665</v>
      </c>
      <c r="V28" s="1">
        <f t="shared" si="14"/>
        <v>313106.33968321956</v>
      </c>
      <c r="W28" s="1">
        <f t="shared" si="5"/>
        <v>2993937.068849886</v>
      </c>
      <c r="X28" s="1">
        <f t="shared" si="6"/>
        <v>29</v>
      </c>
    </row>
    <row r="29" spans="2:24" ht="15" outlineLevel="1">
      <c r="B29" s="4">
        <v>19</v>
      </c>
      <c r="C29" s="3">
        <v>43941</v>
      </c>
      <c r="D29" s="5">
        <f t="shared" si="7"/>
        <v>8082827.75000001</v>
      </c>
      <c r="E29" s="1">
        <f t="shared" si="10"/>
        <v>1347137.9583333333</v>
      </c>
      <c r="F29" s="1">
        <f t="shared" si="0"/>
        <v>144162.21548630155</v>
      </c>
      <c r="G29" s="1">
        <f t="shared" si="1"/>
        <v>1491300.1738196348</v>
      </c>
      <c r="H29" s="1">
        <f t="shared" si="2"/>
        <v>31</v>
      </c>
      <c r="J29" s="4">
        <v>19</v>
      </c>
      <c r="K29" s="3">
        <v>43941</v>
      </c>
      <c r="L29" s="5">
        <f t="shared" si="8"/>
        <v>10808496.874999996</v>
      </c>
      <c r="M29" s="1">
        <f t="shared" si="11"/>
        <v>1801416.1458333333</v>
      </c>
      <c r="N29" s="1">
        <f t="shared" si="12"/>
        <v>192776.20453767115</v>
      </c>
      <c r="O29" s="1">
        <f t="shared" si="3"/>
        <v>1994192.3503710043</v>
      </c>
      <c r="P29" s="1">
        <f t="shared" si="4"/>
        <v>31</v>
      </c>
      <c r="R29" s="4">
        <v>19</v>
      </c>
      <c r="S29" s="3">
        <v>43941</v>
      </c>
      <c r="T29" s="5">
        <f t="shared" si="9"/>
        <v>16084984.37500002</v>
      </c>
      <c r="U29" s="1">
        <f t="shared" si="13"/>
        <v>2680830.7291666665</v>
      </c>
      <c r="V29" s="1">
        <f t="shared" si="14"/>
        <v>286885.61172945244</v>
      </c>
      <c r="W29" s="1">
        <f t="shared" si="5"/>
        <v>2967716.340896119</v>
      </c>
      <c r="X29" s="1">
        <f t="shared" si="6"/>
        <v>31</v>
      </c>
    </row>
    <row r="30" spans="2:24" ht="15" outlineLevel="1">
      <c r="B30" s="4">
        <v>20</v>
      </c>
      <c r="C30" s="3">
        <v>43971</v>
      </c>
      <c r="D30" s="5">
        <f t="shared" si="7"/>
        <v>6735689.791666677</v>
      </c>
      <c r="E30" s="1">
        <f t="shared" si="10"/>
        <v>1347137.9583333333</v>
      </c>
      <c r="F30" s="1">
        <f t="shared" si="0"/>
        <v>116259.8511986303</v>
      </c>
      <c r="G30" s="1">
        <f t="shared" si="1"/>
        <v>1463397.8095319637</v>
      </c>
      <c r="H30" s="1">
        <f t="shared" si="2"/>
        <v>30</v>
      </c>
      <c r="J30" s="4">
        <v>20</v>
      </c>
      <c r="K30" s="3">
        <v>43971</v>
      </c>
      <c r="L30" s="5">
        <f t="shared" si="8"/>
        <v>9007080.729166662</v>
      </c>
      <c r="M30" s="1">
        <f t="shared" si="11"/>
        <v>1801416.1458333333</v>
      </c>
      <c r="N30" s="1">
        <f t="shared" si="12"/>
        <v>155464.68107876703</v>
      </c>
      <c r="O30" s="1">
        <f t="shared" si="3"/>
        <v>1956880.8269121002</v>
      </c>
      <c r="P30" s="1">
        <f t="shared" si="4"/>
        <v>30</v>
      </c>
      <c r="R30" s="4">
        <v>20</v>
      </c>
      <c r="S30" s="3">
        <v>43971</v>
      </c>
      <c r="T30" s="5">
        <f t="shared" si="9"/>
        <v>13404153.645833354</v>
      </c>
      <c r="U30" s="1">
        <f t="shared" si="13"/>
        <v>2680830.7291666665</v>
      </c>
      <c r="V30" s="1">
        <f t="shared" si="14"/>
        <v>231359.36429794555</v>
      </c>
      <c r="W30" s="1">
        <f t="shared" si="5"/>
        <v>2912190.093464612</v>
      </c>
      <c r="X30" s="1">
        <f t="shared" si="6"/>
        <v>30</v>
      </c>
    </row>
    <row r="31" spans="2:24" ht="15" outlineLevel="1">
      <c r="B31" s="4">
        <v>21</v>
      </c>
      <c r="C31" s="3">
        <v>44002</v>
      </c>
      <c r="D31" s="5">
        <f t="shared" si="7"/>
        <v>5388551.833333344</v>
      </c>
      <c r="E31" s="1">
        <f t="shared" si="10"/>
        <v>1347137.9583333333</v>
      </c>
      <c r="F31" s="1">
        <f t="shared" si="0"/>
        <v>96108.14365753444</v>
      </c>
      <c r="G31" s="1">
        <f t="shared" si="1"/>
        <v>1443246.1019908676</v>
      </c>
      <c r="H31" s="1">
        <f t="shared" si="2"/>
        <v>31</v>
      </c>
      <c r="J31" s="4">
        <v>21</v>
      </c>
      <c r="K31" s="3">
        <v>44002</v>
      </c>
      <c r="L31" s="5">
        <f t="shared" si="8"/>
        <v>7205664.583333329</v>
      </c>
      <c r="M31" s="1">
        <f t="shared" si="11"/>
        <v>1801416.1458333333</v>
      </c>
      <c r="N31" s="1">
        <f t="shared" si="12"/>
        <v>128517.46969178075</v>
      </c>
      <c r="O31" s="1">
        <f t="shared" si="3"/>
        <v>1929933.615525114</v>
      </c>
      <c r="P31" s="1">
        <f t="shared" si="4"/>
        <v>31</v>
      </c>
      <c r="R31" s="4">
        <v>21</v>
      </c>
      <c r="S31" s="3">
        <v>44002</v>
      </c>
      <c r="T31" s="5">
        <f t="shared" si="9"/>
        <v>10723322.916666688</v>
      </c>
      <c r="U31" s="1">
        <f t="shared" si="13"/>
        <v>2680830.7291666665</v>
      </c>
      <c r="V31" s="1">
        <f t="shared" si="14"/>
        <v>191257.07448630175</v>
      </c>
      <c r="W31" s="1">
        <f t="shared" si="5"/>
        <v>2872087.8036529683</v>
      </c>
      <c r="X31" s="1">
        <f t="shared" si="6"/>
        <v>31</v>
      </c>
    </row>
    <row r="32" spans="2:24" ht="15" outlineLevel="1">
      <c r="B32" s="4">
        <v>22</v>
      </c>
      <c r="C32" s="3">
        <v>44032</v>
      </c>
      <c r="D32" s="5">
        <f t="shared" si="7"/>
        <v>4041413.875000011</v>
      </c>
      <c r="E32" s="1">
        <f t="shared" si="10"/>
        <v>1347137.9583333333</v>
      </c>
      <c r="F32" s="1">
        <f t="shared" si="0"/>
        <v>69755.91071917827</v>
      </c>
      <c r="G32" s="1">
        <f t="shared" si="1"/>
        <v>1416893.8690525116</v>
      </c>
      <c r="H32" s="1">
        <f t="shared" si="2"/>
        <v>30</v>
      </c>
      <c r="J32" s="4">
        <v>22</v>
      </c>
      <c r="K32" s="3">
        <v>44032</v>
      </c>
      <c r="L32" s="5">
        <f t="shared" si="8"/>
        <v>5404248.437499996</v>
      </c>
      <c r="M32" s="1">
        <f t="shared" si="11"/>
        <v>1801416.1458333333</v>
      </c>
      <c r="N32" s="1">
        <f t="shared" si="12"/>
        <v>93278.80864726019</v>
      </c>
      <c r="O32" s="1">
        <f t="shared" si="3"/>
        <v>1894694.9544805936</v>
      </c>
      <c r="P32" s="1">
        <f t="shared" si="4"/>
        <v>30</v>
      </c>
      <c r="R32" s="4">
        <v>22</v>
      </c>
      <c r="S32" s="3">
        <v>44032</v>
      </c>
      <c r="T32" s="5">
        <f t="shared" si="9"/>
        <v>8042492.187500022</v>
      </c>
      <c r="U32" s="1">
        <f t="shared" si="13"/>
        <v>2680830.7291666665</v>
      </c>
      <c r="V32" s="1">
        <f t="shared" si="14"/>
        <v>138815.6185787675</v>
      </c>
      <c r="W32" s="1">
        <f t="shared" si="5"/>
        <v>2819646.347745434</v>
      </c>
      <c r="X32" s="1">
        <f t="shared" si="6"/>
        <v>30</v>
      </c>
    </row>
    <row r="33" spans="2:24" ht="15" outlineLevel="1">
      <c r="B33" s="4">
        <v>23</v>
      </c>
      <c r="C33" s="3">
        <v>44063</v>
      </c>
      <c r="D33" s="5">
        <f t="shared" si="7"/>
        <v>2694275.916666678</v>
      </c>
      <c r="E33" s="1">
        <f t="shared" si="10"/>
        <v>1347137.9583333333</v>
      </c>
      <c r="F33" s="1">
        <f t="shared" si="0"/>
        <v>48054.07182876733</v>
      </c>
      <c r="G33" s="1">
        <f t="shared" si="1"/>
        <v>1395192.0301621007</v>
      </c>
      <c r="H33" s="1">
        <f t="shared" si="2"/>
        <v>31</v>
      </c>
      <c r="J33" s="4">
        <v>23</v>
      </c>
      <c r="K33" s="3">
        <v>44063</v>
      </c>
      <c r="L33" s="5">
        <f t="shared" si="8"/>
        <v>3602832.2916666633</v>
      </c>
      <c r="M33" s="1">
        <f t="shared" si="11"/>
        <v>1801416.1458333333</v>
      </c>
      <c r="N33" s="1">
        <f t="shared" si="12"/>
        <v>64258.73484589034</v>
      </c>
      <c r="O33" s="1">
        <f t="shared" si="3"/>
        <v>1865674.8806792237</v>
      </c>
      <c r="P33" s="1">
        <f t="shared" si="4"/>
        <v>31</v>
      </c>
      <c r="R33" s="4">
        <v>23</v>
      </c>
      <c r="S33" s="3">
        <v>44063</v>
      </c>
      <c r="T33" s="5">
        <f t="shared" si="9"/>
        <v>5361661.458333356</v>
      </c>
      <c r="U33" s="1">
        <f t="shared" si="13"/>
        <v>2680830.7291666665</v>
      </c>
      <c r="V33" s="1">
        <f t="shared" si="14"/>
        <v>95628.5372431511</v>
      </c>
      <c r="W33" s="1">
        <f t="shared" si="5"/>
        <v>2776459.2664098176</v>
      </c>
      <c r="X33" s="1">
        <f t="shared" si="6"/>
        <v>31</v>
      </c>
    </row>
    <row r="34" spans="2:24" ht="15" outlineLevel="1">
      <c r="B34" s="4">
        <v>24</v>
      </c>
      <c r="C34" s="3">
        <v>44094</v>
      </c>
      <c r="D34" s="5">
        <f t="shared" si="7"/>
        <v>1347137.958333345</v>
      </c>
      <c r="E34" s="1">
        <f t="shared" si="10"/>
        <v>1347137.9583333333</v>
      </c>
      <c r="F34" s="1">
        <f t="shared" si="0"/>
        <v>24027.035914383763</v>
      </c>
      <c r="G34" s="1">
        <f t="shared" si="1"/>
        <v>1371164.994247717</v>
      </c>
      <c r="H34" s="1">
        <f t="shared" si="2"/>
        <v>31</v>
      </c>
      <c r="J34" s="4">
        <v>24</v>
      </c>
      <c r="K34" s="3">
        <v>44094</v>
      </c>
      <c r="L34" s="5">
        <f t="shared" si="8"/>
        <v>1801416.14583333</v>
      </c>
      <c r="M34" s="1">
        <f t="shared" si="11"/>
        <v>1801416.1458333333</v>
      </c>
      <c r="N34" s="1">
        <f t="shared" si="12"/>
        <v>32129.367422945146</v>
      </c>
      <c r="O34" s="1">
        <f t="shared" si="3"/>
        <v>1833545.5132562784</v>
      </c>
      <c r="P34" s="1">
        <f t="shared" si="4"/>
        <v>31</v>
      </c>
      <c r="R34" s="4">
        <v>24</v>
      </c>
      <c r="S34" s="3">
        <v>44094</v>
      </c>
      <c r="T34" s="5">
        <f t="shared" si="9"/>
        <v>2680830.72916669</v>
      </c>
      <c r="U34" s="1">
        <f t="shared" si="13"/>
        <v>2680830.7291666665</v>
      </c>
      <c r="V34" s="1">
        <f t="shared" si="14"/>
        <v>47814.26862157576</v>
      </c>
      <c r="W34" s="1">
        <f t="shared" si="5"/>
        <v>2728644.997788242</v>
      </c>
      <c r="X34" s="1">
        <f t="shared" si="6"/>
        <v>31</v>
      </c>
    </row>
    <row r="35" spans="2:24" ht="15">
      <c r="B35" s="16" t="s">
        <v>5</v>
      </c>
      <c r="C35" s="17"/>
      <c r="D35" s="2" t="s">
        <v>8</v>
      </c>
      <c r="E35" s="2">
        <f>SUM(E11:E34)</f>
        <v>32331310.99999999</v>
      </c>
      <c r="F35" s="2">
        <f>SUM(F11:F34)</f>
        <v>7069374.018551374</v>
      </c>
      <c r="G35" s="2">
        <f>SUM(G11:G34)</f>
        <v>39400685.01855139</v>
      </c>
      <c r="H35" s="2" t="s">
        <v>8</v>
      </c>
      <c r="J35" s="16" t="s">
        <v>5</v>
      </c>
      <c r="K35" s="17"/>
      <c r="L35" s="2" t="s">
        <v>8</v>
      </c>
      <c r="M35" s="2">
        <f>SUM(M11:M34)</f>
        <v>43233987.50000001</v>
      </c>
      <c r="N35" s="2">
        <f>SUM(N11:N34)</f>
        <v>9453289.04079623</v>
      </c>
      <c r="O35" s="2">
        <f>SUM(O11:O34)</f>
        <v>52687276.540796235</v>
      </c>
      <c r="P35" s="2" t="s">
        <v>8</v>
      </c>
      <c r="R35" s="16" t="s">
        <v>5</v>
      </c>
      <c r="S35" s="17"/>
      <c r="T35" s="2" t="s">
        <v>8</v>
      </c>
      <c r="U35" s="2">
        <f>SUM(U11:U34)</f>
        <v>64339937.49999998</v>
      </c>
      <c r="V35" s="2">
        <f>SUM(V11:V34)</f>
        <v>14068191.745077059</v>
      </c>
      <c r="W35" s="2">
        <f>SUM(W11:W34)</f>
        <v>78408129.24507704</v>
      </c>
      <c r="X35" s="2" t="s">
        <v>8</v>
      </c>
    </row>
  </sheetData>
  <sheetProtection/>
  <mergeCells count="27">
    <mergeCell ref="B1:C1"/>
    <mergeCell ref="F1:G1"/>
    <mergeCell ref="J1:K1"/>
    <mergeCell ref="N1:O1"/>
    <mergeCell ref="R1:S1"/>
    <mergeCell ref="V1:W1"/>
    <mergeCell ref="B2:C2"/>
    <mergeCell ref="J2:K2"/>
    <mergeCell ref="R2:S2"/>
    <mergeCell ref="B3:C3"/>
    <mergeCell ref="J3:K3"/>
    <mergeCell ref="R3:S3"/>
    <mergeCell ref="B4:C4"/>
    <mergeCell ref="J4:K4"/>
    <mergeCell ref="R4:S4"/>
    <mergeCell ref="B5:C5"/>
    <mergeCell ref="J5:K5"/>
    <mergeCell ref="R5:S5"/>
    <mergeCell ref="B35:C35"/>
    <mergeCell ref="J35:K35"/>
    <mergeCell ref="R35:S35"/>
    <mergeCell ref="B6:C6"/>
    <mergeCell ref="J6:K6"/>
    <mergeCell ref="R6:S6"/>
    <mergeCell ref="B7:C7"/>
    <mergeCell ref="J7:K7"/>
    <mergeCell ref="R7:S7"/>
  </mergeCells>
  <printOptions/>
  <pageMargins left="0.7" right="0.7" top="0.75" bottom="0.75" header="0.3" footer="0.3"/>
  <pageSetup orientation="portrait" paperSize="9"/>
  <customProperties>
    <customPr name="_pios_id" r:id="rId1"/>
  </customProperties>
</worksheet>
</file>

<file path=xl/worksheets/sheet4.xml><?xml version="1.0" encoding="utf-8"?>
<worksheet xmlns="http://schemas.openxmlformats.org/spreadsheetml/2006/main" xmlns:r="http://schemas.openxmlformats.org/officeDocument/2006/relationships">
  <dimension ref="B1:X26"/>
  <sheetViews>
    <sheetView tabSelected="1" zoomScale="85" zoomScaleNormal="85" zoomScalePageLayoutView="0" workbookViewId="0" topLeftCell="F1">
      <selection activeCell="U3" sqref="U3"/>
    </sheetView>
  </sheetViews>
  <sheetFormatPr defaultColWidth="9.140625" defaultRowHeight="15" outlineLevelRow="1"/>
  <cols>
    <col min="1" max="1" width="1.421875" style="6" customWidth="1"/>
    <col min="2" max="2" width="5.57421875" style="6" customWidth="1"/>
    <col min="3" max="3" width="17.8515625" style="6" customWidth="1"/>
    <col min="4" max="4" width="18.57421875" style="6" bestFit="1" customWidth="1"/>
    <col min="5" max="5" width="16.28125" style="6" customWidth="1"/>
    <col min="6" max="6" width="16.00390625" style="6" bestFit="1" customWidth="1"/>
    <col min="7" max="7" width="15.00390625" style="6" bestFit="1" customWidth="1"/>
    <col min="8" max="8" width="9.00390625" style="6" hidden="1" customWidth="1"/>
    <col min="9" max="9" width="15.28125" style="6" customWidth="1"/>
    <col min="10" max="10" width="13.8515625" style="6" bestFit="1" customWidth="1"/>
    <col min="11" max="11" width="13.8515625" style="6" customWidth="1"/>
    <col min="12" max="13" width="19.57421875" style="6" bestFit="1" customWidth="1"/>
    <col min="14" max="14" width="18.57421875" style="6" bestFit="1" customWidth="1"/>
    <col min="15" max="15" width="16.00390625" style="6" bestFit="1" customWidth="1"/>
    <col min="16" max="16" width="9.00390625" style="6" hidden="1" customWidth="1"/>
    <col min="17" max="17" width="14.00390625" style="6" customWidth="1"/>
    <col min="18" max="18" width="9.140625" style="6" customWidth="1"/>
    <col min="19" max="19" width="10.28125" style="6" bestFit="1" customWidth="1"/>
    <col min="20" max="20" width="16.140625" style="6" customWidth="1"/>
    <col min="21" max="21" width="19.8515625" style="6" customWidth="1"/>
    <col min="22" max="22" width="15.00390625" style="6" bestFit="1" customWidth="1"/>
    <col min="23" max="23" width="16.00390625" style="6" bestFit="1" customWidth="1"/>
    <col min="24" max="24" width="0" style="6" hidden="1" customWidth="1"/>
    <col min="25" max="26" width="9.140625" style="6" customWidth="1"/>
    <col min="27" max="27" width="10.28125" style="6" bestFit="1" customWidth="1"/>
    <col min="28" max="29" width="16.00390625" style="6" bestFit="1" customWidth="1"/>
    <col min="30" max="30" width="15.00390625" style="6" bestFit="1" customWidth="1"/>
    <col min="31" max="31" width="16.00390625" style="6" bestFit="1" customWidth="1"/>
    <col min="32" max="32" width="0" style="6" hidden="1" customWidth="1"/>
    <col min="33" max="16384" width="9.140625" style="6" customWidth="1"/>
  </cols>
  <sheetData>
    <row r="1" spans="2:23" ht="26.25">
      <c r="B1" s="14" t="s">
        <v>12</v>
      </c>
      <c r="C1" s="14"/>
      <c r="E1" s="11">
        <v>64662622</v>
      </c>
      <c r="F1" s="13" t="s">
        <v>19</v>
      </c>
      <c r="G1" s="13"/>
      <c r="J1" s="14" t="s">
        <v>12</v>
      </c>
      <c r="K1" s="14"/>
      <c r="M1" s="11">
        <v>86467975</v>
      </c>
      <c r="N1" s="13" t="s">
        <v>16</v>
      </c>
      <c r="O1" s="13"/>
      <c r="R1" s="14" t="s">
        <v>12</v>
      </c>
      <c r="S1" s="14"/>
      <c r="U1" s="11">
        <v>128679875</v>
      </c>
      <c r="V1" s="13" t="s">
        <v>17</v>
      </c>
      <c r="W1" s="13"/>
    </row>
    <row r="2" spans="2:23" ht="15">
      <c r="B2" s="14" t="s">
        <v>13</v>
      </c>
      <c r="C2" s="14"/>
      <c r="D2" s="7">
        <v>0.6</v>
      </c>
      <c r="E2" s="10">
        <f>E1*D2</f>
        <v>38797573.199999996</v>
      </c>
      <c r="G2" s="9"/>
      <c r="J2" s="14" t="s">
        <v>13</v>
      </c>
      <c r="K2" s="14"/>
      <c r="L2" s="7">
        <v>0.6</v>
      </c>
      <c r="M2" s="10">
        <f>M1*L2</f>
        <v>51880785</v>
      </c>
      <c r="O2" s="9"/>
      <c r="R2" s="14" t="s">
        <v>13</v>
      </c>
      <c r="S2" s="14"/>
      <c r="T2" s="7">
        <v>0.6</v>
      </c>
      <c r="U2" s="10">
        <f>U1*T2</f>
        <v>77207925</v>
      </c>
      <c r="W2" s="9"/>
    </row>
    <row r="3" spans="2:23" ht="15" customHeight="1">
      <c r="B3" s="14" t="s">
        <v>22</v>
      </c>
      <c r="C3" s="14"/>
      <c r="D3" s="7">
        <v>0.01</v>
      </c>
      <c r="E3" s="10">
        <v>708000</v>
      </c>
      <c r="G3" s="9"/>
      <c r="J3" s="14" t="s">
        <v>22</v>
      </c>
      <c r="K3" s="14"/>
      <c r="L3" s="7">
        <v>0.01</v>
      </c>
      <c r="M3" s="10">
        <v>946000</v>
      </c>
      <c r="O3" s="9"/>
      <c r="R3" s="14" t="s">
        <v>22</v>
      </c>
      <c r="S3" s="14"/>
      <c r="T3" s="7">
        <v>0.01</v>
      </c>
      <c r="U3" s="10">
        <v>1408000</v>
      </c>
      <c r="W3" s="9"/>
    </row>
    <row r="4" spans="2:21" ht="15">
      <c r="B4" s="14" t="s">
        <v>3</v>
      </c>
      <c r="C4" s="14"/>
      <c r="E4" s="11">
        <f>E1-E2-G2</f>
        <v>25865048.800000004</v>
      </c>
      <c r="J4" s="14" t="s">
        <v>3</v>
      </c>
      <c r="K4" s="14"/>
      <c r="M4" s="11">
        <f>M1-M2-O2</f>
        <v>34587190</v>
      </c>
      <c r="R4" s="14" t="s">
        <v>3</v>
      </c>
      <c r="S4" s="14"/>
      <c r="U4" s="11">
        <f>U1-U2-W2</f>
        <v>51471950</v>
      </c>
    </row>
    <row r="5" spans="2:21" ht="15">
      <c r="B5" s="14" t="s">
        <v>4</v>
      </c>
      <c r="C5" s="14"/>
      <c r="D5" s="7">
        <v>0.2</v>
      </c>
      <c r="E5" s="7" t="s">
        <v>14</v>
      </c>
      <c r="J5" s="14" t="s">
        <v>4</v>
      </c>
      <c r="K5" s="14"/>
      <c r="L5" s="7">
        <v>0.2</v>
      </c>
      <c r="M5" s="7" t="s">
        <v>14</v>
      </c>
      <c r="R5" s="14" t="s">
        <v>4</v>
      </c>
      <c r="S5" s="14"/>
      <c r="T5" s="7">
        <v>0.2</v>
      </c>
      <c r="U5" s="7" t="s">
        <v>14</v>
      </c>
    </row>
    <row r="6" spans="2:21" ht="15">
      <c r="B6" s="14" t="s">
        <v>7</v>
      </c>
      <c r="C6" s="14"/>
      <c r="D6" s="10">
        <v>15</v>
      </c>
      <c r="E6" s="10" t="s">
        <v>15</v>
      </c>
      <c r="J6" s="14" t="s">
        <v>7</v>
      </c>
      <c r="K6" s="14"/>
      <c r="L6" s="10">
        <v>15</v>
      </c>
      <c r="M6" s="10" t="s">
        <v>15</v>
      </c>
      <c r="R6" s="14" t="s">
        <v>7</v>
      </c>
      <c r="S6" s="14"/>
      <c r="T6" s="10">
        <v>15</v>
      </c>
      <c r="U6" s="10" t="s">
        <v>15</v>
      </c>
    </row>
    <row r="7" spans="2:20" ht="15" hidden="1">
      <c r="B7" s="15" t="s">
        <v>9</v>
      </c>
      <c r="C7" s="15"/>
      <c r="D7" s="6" t="s">
        <v>10</v>
      </c>
      <c r="J7" s="15" t="s">
        <v>9</v>
      </c>
      <c r="K7" s="15"/>
      <c r="L7" s="6" t="s">
        <v>10</v>
      </c>
      <c r="R7" s="15" t="s">
        <v>9</v>
      </c>
      <c r="S7" s="15"/>
      <c r="T7" s="6" t="s">
        <v>10</v>
      </c>
    </row>
    <row r="9" spans="2:24" ht="17.25" customHeight="1">
      <c r="B9" s="1" t="s">
        <v>0</v>
      </c>
      <c r="C9" s="2" t="s">
        <v>1</v>
      </c>
      <c r="D9" s="2" t="s">
        <v>6</v>
      </c>
      <c r="E9" s="2" t="s">
        <v>2</v>
      </c>
      <c r="F9" s="2" t="s">
        <v>11</v>
      </c>
      <c r="G9" s="2" t="s">
        <v>5</v>
      </c>
      <c r="H9" s="1"/>
      <c r="J9" s="1" t="s">
        <v>0</v>
      </c>
      <c r="K9" s="2" t="s">
        <v>1</v>
      </c>
      <c r="L9" s="2" t="s">
        <v>6</v>
      </c>
      <c r="M9" s="2" t="s">
        <v>2</v>
      </c>
      <c r="N9" s="2" t="s">
        <v>11</v>
      </c>
      <c r="O9" s="2" t="s">
        <v>5</v>
      </c>
      <c r="P9" s="1"/>
      <c r="R9" s="1" t="s">
        <v>0</v>
      </c>
      <c r="S9" s="2" t="s">
        <v>1</v>
      </c>
      <c r="T9" s="2" t="s">
        <v>6</v>
      </c>
      <c r="U9" s="2" t="s">
        <v>2</v>
      </c>
      <c r="V9" s="2" t="s">
        <v>11</v>
      </c>
      <c r="W9" s="2" t="s">
        <v>5</v>
      </c>
      <c r="X9" s="1"/>
    </row>
    <row r="10" spans="2:24" ht="15">
      <c r="B10" s="1"/>
      <c r="C10" s="3">
        <v>43363</v>
      </c>
      <c r="D10" s="3"/>
      <c r="E10" s="1"/>
      <c r="F10" s="1"/>
      <c r="G10" s="1"/>
      <c r="H10" s="1"/>
      <c r="J10" s="1"/>
      <c r="K10" s="3">
        <v>43363</v>
      </c>
      <c r="L10" s="3"/>
      <c r="M10" s="1"/>
      <c r="N10" s="1"/>
      <c r="O10" s="1"/>
      <c r="P10" s="1"/>
      <c r="R10" s="1"/>
      <c r="S10" s="3">
        <v>43363</v>
      </c>
      <c r="T10" s="3"/>
      <c r="U10" s="1"/>
      <c r="V10" s="1"/>
      <c r="W10" s="1"/>
      <c r="X10" s="1"/>
    </row>
    <row r="11" spans="2:24" ht="15">
      <c r="B11" s="4">
        <v>1</v>
      </c>
      <c r="C11" s="3">
        <v>43393</v>
      </c>
      <c r="D11" s="5">
        <f>E4</f>
        <v>25865048.800000004</v>
      </c>
      <c r="E11" s="1">
        <f>E4/D6</f>
        <v>1724336.586666667</v>
      </c>
      <c r="F11" s="1">
        <f>D11*$D$5/365*H11</f>
        <v>425178.8843835618</v>
      </c>
      <c r="G11" s="1">
        <f>E11+F11</f>
        <v>2149515.471050229</v>
      </c>
      <c r="H11" s="1">
        <f>C11-C10</f>
        <v>30</v>
      </c>
      <c r="J11" s="4">
        <v>1</v>
      </c>
      <c r="K11" s="3">
        <v>43393</v>
      </c>
      <c r="L11" s="5">
        <f>M4</f>
        <v>34587190</v>
      </c>
      <c r="M11" s="1">
        <f>M4/L6</f>
        <v>2305812.6666666665</v>
      </c>
      <c r="N11" s="1">
        <f>L11*$D$5/365*P11</f>
        <v>568556.5479452056</v>
      </c>
      <c r="O11" s="1">
        <f>M11+N11</f>
        <v>2874369.214611872</v>
      </c>
      <c r="P11" s="1">
        <f>K11-K10</f>
        <v>30</v>
      </c>
      <c r="R11" s="4">
        <v>1</v>
      </c>
      <c r="S11" s="3">
        <v>43393</v>
      </c>
      <c r="T11" s="5">
        <f>U4</f>
        <v>51471950</v>
      </c>
      <c r="U11" s="1">
        <f>U4/T6</f>
        <v>3431463.3333333335</v>
      </c>
      <c r="V11" s="1">
        <f>T11*$D$5/365*X11</f>
        <v>846114.2465753425</v>
      </c>
      <c r="W11" s="1">
        <f>U11+V11</f>
        <v>4277577.579908676</v>
      </c>
      <c r="X11" s="1">
        <f>S11-S10</f>
        <v>30</v>
      </c>
    </row>
    <row r="12" spans="2:24" ht="15">
      <c r="B12" s="4">
        <v>2</v>
      </c>
      <c r="C12" s="3">
        <v>43424</v>
      </c>
      <c r="D12" s="5">
        <f>D11-E11</f>
        <v>24140712.21333334</v>
      </c>
      <c r="E12" s="1">
        <f>E11</f>
        <v>1724336.586666667</v>
      </c>
      <c r="F12" s="1">
        <f aca="true" t="shared" si="0" ref="F12:F25">D12*$D$5/365*H12</f>
        <v>410061.41293881286</v>
      </c>
      <c r="G12" s="1">
        <f aca="true" t="shared" si="1" ref="G12:G25">E12+F12</f>
        <v>2134397.9996054797</v>
      </c>
      <c r="H12" s="1">
        <f aca="true" t="shared" si="2" ref="H12:H25">C12-C11</f>
        <v>31</v>
      </c>
      <c r="J12" s="4">
        <v>2</v>
      </c>
      <c r="K12" s="3">
        <v>43424</v>
      </c>
      <c r="L12" s="5">
        <f>L11-M11</f>
        <v>32281377.333333332</v>
      </c>
      <c r="M12" s="1">
        <f>M11</f>
        <v>2305812.6666666665</v>
      </c>
      <c r="N12" s="1">
        <f>L12*$D$5/365*P12</f>
        <v>548341.2040182649</v>
      </c>
      <c r="O12" s="1">
        <f aca="true" t="shared" si="3" ref="O12:O25">M12+N12</f>
        <v>2854153.8706849315</v>
      </c>
      <c r="P12" s="1">
        <f aca="true" t="shared" si="4" ref="P12:P25">K12-K11</f>
        <v>31</v>
      </c>
      <c r="R12" s="4">
        <v>2</v>
      </c>
      <c r="S12" s="3">
        <v>43424</v>
      </c>
      <c r="T12" s="5">
        <f>T11-U11</f>
        <v>48040486.666666664</v>
      </c>
      <c r="U12" s="1">
        <f>U11</f>
        <v>3431463.3333333335</v>
      </c>
      <c r="V12" s="1">
        <f>T12*$D$5/365*X12</f>
        <v>816030.1844748859</v>
      </c>
      <c r="W12" s="1">
        <f aca="true" t="shared" si="5" ref="W12:W25">U12+V12</f>
        <v>4247493.517808219</v>
      </c>
      <c r="X12" s="1">
        <f aca="true" t="shared" si="6" ref="X12:X25">S12-S11</f>
        <v>31</v>
      </c>
    </row>
    <row r="13" spans="2:24" ht="15">
      <c r="B13" s="4">
        <v>3</v>
      </c>
      <c r="C13" s="3">
        <v>43454</v>
      </c>
      <c r="D13" s="5">
        <f aca="true" t="shared" si="7" ref="D13:D25">D12-E12</f>
        <v>22416375.626666673</v>
      </c>
      <c r="E13" s="1">
        <f>E12</f>
        <v>1724336.586666667</v>
      </c>
      <c r="F13" s="1">
        <f t="shared" si="0"/>
        <v>368488.3664657535</v>
      </c>
      <c r="G13" s="1">
        <f t="shared" si="1"/>
        <v>2092824.9531324203</v>
      </c>
      <c r="H13" s="1">
        <f t="shared" si="2"/>
        <v>30</v>
      </c>
      <c r="J13" s="4">
        <v>3</v>
      </c>
      <c r="K13" s="3">
        <v>43454</v>
      </c>
      <c r="L13" s="5">
        <f aca="true" t="shared" si="8" ref="L13:L25">L12-M12</f>
        <v>29975564.666666664</v>
      </c>
      <c r="M13" s="1">
        <f>M12</f>
        <v>2305812.6666666665</v>
      </c>
      <c r="N13" s="1">
        <f>L13*$D$5/365*P13</f>
        <v>492749.0082191781</v>
      </c>
      <c r="O13" s="1">
        <f t="shared" si="3"/>
        <v>2798561.674885845</v>
      </c>
      <c r="P13" s="1">
        <f t="shared" si="4"/>
        <v>30</v>
      </c>
      <c r="R13" s="4">
        <v>3</v>
      </c>
      <c r="S13" s="3">
        <v>43454</v>
      </c>
      <c r="T13" s="5">
        <f aca="true" t="shared" si="9" ref="T13:T25">T12-U12</f>
        <v>44609023.33333333</v>
      </c>
      <c r="U13" s="1">
        <f>U12</f>
        <v>3431463.3333333335</v>
      </c>
      <c r="V13" s="1">
        <f>T13*$D$5/365*X13</f>
        <v>733299.0136986302</v>
      </c>
      <c r="W13" s="1">
        <f t="shared" si="5"/>
        <v>4164762.3470319635</v>
      </c>
      <c r="X13" s="1">
        <f t="shared" si="6"/>
        <v>30</v>
      </c>
    </row>
    <row r="14" spans="2:24" ht="15">
      <c r="B14" s="4">
        <v>4</v>
      </c>
      <c r="C14" s="3">
        <v>43485</v>
      </c>
      <c r="D14" s="5">
        <f t="shared" si="7"/>
        <v>20692039.040000007</v>
      </c>
      <c r="E14" s="1">
        <f>E13</f>
        <v>1724336.586666667</v>
      </c>
      <c r="F14" s="1">
        <f>D14*$D$5/365*H14</f>
        <v>351481.21109041106</v>
      </c>
      <c r="G14" s="1">
        <f t="shared" si="1"/>
        <v>2075817.797757078</v>
      </c>
      <c r="H14" s="1">
        <f t="shared" si="2"/>
        <v>31</v>
      </c>
      <c r="J14" s="4">
        <v>4</v>
      </c>
      <c r="K14" s="3">
        <v>43485</v>
      </c>
      <c r="L14" s="5">
        <f t="shared" si="8"/>
        <v>27669751.999999996</v>
      </c>
      <c r="M14" s="1">
        <f>M13</f>
        <v>2305812.6666666665</v>
      </c>
      <c r="N14" s="1">
        <f>L14*$D$5/365*P14</f>
        <v>470006.7463013698</v>
      </c>
      <c r="O14" s="1">
        <f t="shared" si="3"/>
        <v>2775819.4129680363</v>
      </c>
      <c r="P14" s="1">
        <f t="shared" si="4"/>
        <v>31</v>
      </c>
      <c r="R14" s="4">
        <v>4</v>
      </c>
      <c r="S14" s="3">
        <v>43485</v>
      </c>
      <c r="T14" s="5">
        <f t="shared" si="9"/>
        <v>41177559.99999999</v>
      </c>
      <c r="U14" s="1">
        <f>U13</f>
        <v>3431463.3333333335</v>
      </c>
      <c r="V14" s="1">
        <f>T14*$D$5/365*X14</f>
        <v>699454.4438356163</v>
      </c>
      <c r="W14" s="1">
        <f t="shared" si="5"/>
        <v>4130917.77716895</v>
      </c>
      <c r="X14" s="1">
        <f t="shared" si="6"/>
        <v>31</v>
      </c>
    </row>
    <row r="15" spans="2:24" ht="15" outlineLevel="1">
      <c r="B15" s="4">
        <v>5</v>
      </c>
      <c r="C15" s="3">
        <v>43516</v>
      </c>
      <c r="D15" s="5">
        <f t="shared" si="7"/>
        <v>18967702.45333334</v>
      </c>
      <c r="E15" s="1">
        <f aca="true" t="shared" si="10" ref="E15:E25">E14</f>
        <v>1724336.586666667</v>
      </c>
      <c r="F15" s="1">
        <f t="shared" si="0"/>
        <v>322191.1101662102</v>
      </c>
      <c r="G15" s="1">
        <f t="shared" si="1"/>
        <v>2046527.6968328771</v>
      </c>
      <c r="H15" s="1">
        <f t="shared" si="2"/>
        <v>31</v>
      </c>
      <c r="J15" s="4">
        <v>5</v>
      </c>
      <c r="K15" s="3">
        <v>43516</v>
      </c>
      <c r="L15" s="5">
        <f t="shared" si="8"/>
        <v>25363939.33333333</v>
      </c>
      <c r="M15" s="1">
        <f aca="true" t="shared" si="11" ref="M15:M25">M14</f>
        <v>2305812.6666666665</v>
      </c>
      <c r="N15" s="1">
        <f aca="true" t="shared" si="12" ref="N15:N25">L15*$D$5/365*P15</f>
        <v>430839.51744292234</v>
      </c>
      <c r="O15" s="1">
        <f t="shared" si="3"/>
        <v>2736652.184109589</v>
      </c>
      <c r="P15" s="1">
        <f t="shared" si="4"/>
        <v>31</v>
      </c>
      <c r="R15" s="4">
        <v>5</v>
      </c>
      <c r="S15" s="3">
        <v>43516</v>
      </c>
      <c r="T15" s="5">
        <f t="shared" si="9"/>
        <v>37746096.66666666</v>
      </c>
      <c r="U15" s="1">
        <f aca="true" t="shared" si="13" ref="U15:U25">U14</f>
        <v>3431463.3333333335</v>
      </c>
      <c r="V15" s="1">
        <f aca="true" t="shared" si="14" ref="V15:V25">T15*$D$5/365*X15</f>
        <v>641166.5735159816</v>
      </c>
      <c r="W15" s="1">
        <f t="shared" si="5"/>
        <v>4072629.906849315</v>
      </c>
      <c r="X15" s="1">
        <f t="shared" si="6"/>
        <v>31</v>
      </c>
    </row>
    <row r="16" spans="2:24" ht="15" outlineLevel="1">
      <c r="B16" s="4">
        <v>6</v>
      </c>
      <c r="C16" s="3">
        <v>43544</v>
      </c>
      <c r="D16" s="5">
        <f t="shared" si="7"/>
        <v>17243365.866666675</v>
      </c>
      <c r="E16" s="1">
        <f t="shared" si="10"/>
        <v>1724336.586666667</v>
      </c>
      <c r="F16" s="1">
        <f t="shared" si="0"/>
        <v>264555.7502831052</v>
      </c>
      <c r="G16" s="1">
        <f t="shared" si="1"/>
        <v>1988892.3369497722</v>
      </c>
      <c r="H16" s="1">
        <f t="shared" si="2"/>
        <v>28</v>
      </c>
      <c r="J16" s="4">
        <v>6</v>
      </c>
      <c r="K16" s="3">
        <v>43544</v>
      </c>
      <c r="L16" s="5">
        <f t="shared" si="8"/>
        <v>23058126.66666666</v>
      </c>
      <c r="M16" s="1">
        <f t="shared" si="11"/>
        <v>2305812.6666666665</v>
      </c>
      <c r="N16" s="1">
        <f t="shared" si="12"/>
        <v>353768.5187214611</v>
      </c>
      <c r="O16" s="1">
        <f t="shared" si="3"/>
        <v>2659581.185388128</v>
      </c>
      <c r="P16" s="1">
        <f t="shared" si="4"/>
        <v>28</v>
      </c>
      <c r="R16" s="4">
        <v>6</v>
      </c>
      <c r="S16" s="3">
        <v>43544</v>
      </c>
      <c r="T16" s="5">
        <f t="shared" si="9"/>
        <v>34314633.33333332</v>
      </c>
      <c r="U16" s="1">
        <f t="shared" si="13"/>
        <v>3431463.3333333335</v>
      </c>
      <c r="V16" s="1">
        <f t="shared" si="14"/>
        <v>526471.0867579906</v>
      </c>
      <c r="W16" s="1">
        <f t="shared" si="5"/>
        <v>3957934.420091324</v>
      </c>
      <c r="X16" s="1">
        <f t="shared" si="6"/>
        <v>28</v>
      </c>
    </row>
    <row r="17" spans="2:24" ht="15" outlineLevel="1">
      <c r="B17" s="4">
        <v>7</v>
      </c>
      <c r="C17" s="3">
        <v>43575</v>
      </c>
      <c r="D17" s="5">
        <f t="shared" si="7"/>
        <v>15519029.280000009</v>
      </c>
      <c r="E17" s="1">
        <f t="shared" si="10"/>
        <v>1724336.586666667</v>
      </c>
      <c r="F17" s="1">
        <f t="shared" si="0"/>
        <v>263610.9083178084</v>
      </c>
      <c r="G17" s="1">
        <f t="shared" si="1"/>
        <v>1987947.4949844754</v>
      </c>
      <c r="H17" s="1">
        <f t="shared" si="2"/>
        <v>31</v>
      </c>
      <c r="J17" s="4">
        <v>7</v>
      </c>
      <c r="K17" s="3">
        <v>43575</v>
      </c>
      <c r="L17" s="5">
        <f t="shared" si="8"/>
        <v>20752313.999999993</v>
      </c>
      <c r="M17" s="1">
        <f t="shared" si="11"/>
        <v>2305812.6666666665</v>
      </c>
      <c r="N17" s="1">
        <f t="shared" si="12"/>
        <v>352505.0597260273</v>
      </c>
      <c r="O17" s="1">
        <f t="shared" si="3"/>
        <v>2658317.726392694</v>
      </c>
      <c r="P17" s="1">
        <f t="shared" si="4"/>
        <v>31</v>
      </c>
      <c r="R17" s="4">
        <v>7</v>
      </c>
      <c r="S17" s="3">
        <v>43575</v>
      </c>
      <c r="T17" s="5">
        <f t="shared" si="9"/>
        <v>30883169.99999999</v>
      </c>
      <c r="U17" s="1">
        <f t="shared" si="13"/>
        <v>3431463.3333333335</v>
      </c>
      <c r="V17" s="1">
        <f t="shared" si="14"/>
        <v>524590.8328767122</v>
      </c>
      <c r="W17" s="1">
        <f t="shared" si="5"/>
        <v>3956054.1662100456</v>
      </c>
      <c r="X17" s="1">
        <f t="shared" si="6"/>
        <v>31</v>
      </c>
    </row>
    <row r="18" spans="2:24" ht="15" outlineLevel="1">
      <c r="B18" s="4">
        <v>8</v>
      </c>
      <c r="C18" s="3">
        <v>43605</v>
      </c>
      <c r="D18" s="5">
        <f t="shared" si="7"/>
        <v>13794692.693333343</v>
      </c>
      <c r="E18" s="1">
        <f t="shared" si="10"/>
        <v>1724336.586666667</v>
      </c>
      <c r="F18" s="1">
        <f t="shared" si="0"/>
        <v>226762.07167123305</v>
      </c>
      <c r="G18" s="1">
        <f t="shared" si="1"/>
        <v>1951098.6583379</v>
      </c>
      <c r="H18" s="1">
        <f t="shared" si="2"/>
        <v>30</v>
      </c>
      <c r="J18" s="4">
        <v>8</v>
      </c>
      <c r="K18" s="3">
        <v>43605</v>
      </c>
      <c r="L18" s="5">
        <f t="shared" si="8"/>
        <v>18446501.333333325</v>
      </c>
      <c r="M18" s="1">
        <f t="shared" si="11"/>
        <v>2305812.6666666665</v>
      </c>
      <c r="N18" s="1">
        <f t="shared" si="12"/>
        <v>303230.15890410944</v>
      </c>
      <c r="O18" s="1">
        <f t="shared" si="3"/>
        <v>2609042.825570776</v>
      </c>
      <c r="P18" s="1">
        <f t="shared" si="4"/>
        <v>30</v>
      </c>
      <c r="R18" s="4">
        <v>8</v>
      </c>
      <c r="S18" s="3">
        <v>43605</v>
      </c>
      <c r="T18" s="5">
        <f t="shared" si="9"/>
        <v>27451706.666666657</v>
      </c>
      <c r="U18" s="1">
        <f t="shared" si="13"/>
        <v>3431463.3333333335</v>
      </c>
      <c r="V18" s="1">
        <f t="shared" si="14"/>
        <v>451260.9315068492</v>
      </c>
      <c r="W18" s="1">
        <f t="shared" si="5"/>
        <v>3882724.264840183</v>
      </c>
      <c r="X18" s="1">
        <f t="shared" si="6"/>
        <v>30</v>
      </c>
    </row>
    <row r="19" spans="2:24" ht="15" outlineLevel="1">
      <c r="B19" s="4">
        <v>9</v>
      </c>
      <c r="C19" s="3">
        <v>43636</v>
      </c>
      <c r="D19" s="5">
        <f t="shared" si="7"/>
        <v>12070356.106666677</v>
      </c>
      <c r="E19" s="1">
        <f t="shared" si="10"/>
        <v>1724336.586666667</v>
      </c>
      <c r="F19" s="1">
        <f t="shared" si="0"/>
        <v>205030.70646940658</v>
      </c>
      <c r="G19" s="1">
        <f t="shared" si="1"/>
        <v>1929367.2931360735</v>
      </c>
      <c r="H19" s="1">
        <f t="shared" si="2"/>
        <v>31</v>
      </c>
      <c r="J19" s="4">
        <v>9</v>
      </c>
      <c r="K19" s="3">
        <v>43636</v>
      </c>
      <c r="L19" s="5">
        <f t="shared" si="8"/>
        <v>16140688.666666659</v>
      </c>
      <c r="M19" s="1">
        <f t="shared" si="11"/>
        <v>2305812.6666666665</v>
      </c>
      <c r="N19" s="1">
        <f t="shared" si="12"/>
        <v>274170.6020091323</v>
      </c>
      <c r="O19" s="1">
        <f t="shared" si="3"/>
        <v>2579983.2686757986</v>
      </c>
      <c r="P19" s="1">
        <f t="shared" si="4"/>
        <v>31</v>
      </c>
      <c r="R19" s="4">
        <v>9</v>
      </c>
      <c r="S19" s="3">
        <v>43636</v>
      </c>
      <c r="T19" s="5">
        <f t="shared" si="9"/>
        <v>24020243.333333325</v>
      </c>
      <c r="U19" s="1">
        <f t="shared" si="13"/>
        <v>3431463.3333333335</v>
      </c>
      <c r="V19" s="1">
        <f t="shared" si="14"/>
        <v>408015.0922374428</v>
      </c>
      <c r="W19" s="1">
        <f t="shared" si="5"/>
        <v>3839478.425570776</v>
      </c>
      <c r="X19" s="1">
        <f t="shared" si="6"/>
        <v>31</v>
      </c>
    </row>
    <row r="20" spans="2:24" ht="15" outlineLevel="1">
      <c r="B20" s="4">
        <v>10</v>
      </c>
      <c r="C20" s="3">
        <v>43666</v>
      </c>
      <c r="D20" s="5">
        <f t="shared" si="7"/>
        <v>10346019.52000001</v>
      </c>
      <c r="E20" s="1">
        <f t="shared" si="10"/>
        <v>1724336.586666667</v>
      </c>
      <c r="F20" s="1">
        <f t="shared" si="0"/>
        <v>170071.55375342484</v>
      </c>
      <c r="G20" s="1">
        <f t="shared" si="1"/>
        <v>1894408.1404200918</v>
      </c>
      <c r="H20" s="1">
        <f t="shared" si="2"/>
        <v>30</v>
      </c>
      <c r="J20" s="4">
        <v>10</v>
      </c>
      <c r="K20" s="3">
        <v>43666</v>
      </c>
      <c r="L20" s="5">
        <f t="shared" si="8"/>
        <v>13834875.999999993</v>
      </c>
      <c r="M20" s="1">
        <f t="shared" si="11"/>
        <v>2305812.6666666665</v>
      </c>
      <c r="N20" s="1">
        <f t="shared" si="12"/>
        <v>227422.6191780821</v>
      </c>
      <c r="O20" s="1">
        <f t="shared" si="3"/>
        <v>2533235.285844749</v>
      </c>
      <c r="P20" s="1">
        <f t="shared" si="4"/>
        <v>30</v>
      </c>
      <c r="R20" s="4">
        <v>10</v>
      </c>
      <c r="S20" s="3">
        <v>43666</v>
      </c>
      <c r="T20" s="5">
        <f t="shared" si="9"/>
        <v>20588779.999999993</v>
      </c>
      <c r="U20" s="1">
        <f t="shared" si="13"/>
        <v>3431463.3333333335</v>
      </c>
      <c r="V20" s="1">
        <f t="shared" si="14"/>
        <v>338445.69863013685</v>
      </c>
      <c r="W20" s="1">
        <f t="shared" si="5"/>
        <v>3769909.0319634704</v>
      </c>
      <c r="X20" s="1">
        <f t="shared" si="6"/>
        <v>30</v>
      </c>
    </row>
    <row r="21" spans="2:24" ht="15" outlineLevel="1">
      <c r="B21" s="4">
        <v>11</v>
      </c>
      <c r="C21" s="3">
        <v>43697</v>
      </c>
      <c r="D21" s="5">
        <f t="shared" si="7"/>
        <v>8621682.933333345</v>
      </c>
      <c r="E21" s="1">
        <f t="shared" si="10"/>
        <v>1724336.586666667</v>
      </c>
      <c r="F21" s="1">
        <f t="shared" si="0"/>
        <v>146450.50462100474</v>
      </c>
      <c r="G21" s="1">
        <f t="shared" si="1"/>
        <v>1870787.0912876716</v>
      </c>
      <c r="H21" s="1">
        <f t="shared" si="2"/>
        <v>31</v>
      </c>
      <c r="J21" s="4">
        <v>11</v>
      </c>
      <c r="K21" s="3">
        <v>43697</v>
      </c>
      <c r="L21" s="5">
        <f t="shared" si="8"/>
        <v>11529063.333333327</v>
      </c>
      <c r="M21" s="1">
        <f t="shared" si="11"/>
        <v>2305812.6666666665</v>
      </c>
      <c r="N21" s="1">
        <f t="shared" si="12"/>
        <v>195836.14429223732</v>
      </c>
      <c r="O21" s="1">
        <f t="shared" si="3"/>
        <v>2501648.8109589037</v>
      </c>
      <c r="P21" s="1">
        <f t="shared" si="4"/>
        <v>31</v>
      </c>
      <c r="R21" s="4">
        <v>11</v>
      </c>
      <c r="S21" s="3">
        <v>43697</v>
      </c>
      <c r="T21" s="5">
        <f t="shared" si="9"/>
        <v>17157316.66666666</v>
      </c>
      <c r="U21" s="1">
        <f t="shared" si="13"/>
        <v>3431463.3333333335</v>
      </c>
      <c r="V21" s="1">
        <f t="shared" si="14"/>
        <v>291439.3515981734</v>
      </c>
      <c r="W21" s="1">
        <f t="shared" si="5"/>
        <v>3722902.684931507</v>
      </c>
      <c r="X21" s="1">
        <f t="shared" si="6"/>
        <v>31</v>
      </c>
    </row>
    <row r="22" spans="2:24" ht="15" outlineLevel="1">
      <c r="B22" s="4">
        <v>12</v>
      </c>
      <c r="C22" s="3">
        <v>43728</v>
      </c>
      <c r="D22" s="5">
        <f t="shared" si="7"/>
        <v>6897346.346666678</v>
      </c>
      <c r="E22" s="1">
        <f t="shared" si="10"/>
        <v>1724336.586666667</v>
      </c>
      <c r="F22" s="1">
        <f t="shared" si="0"/>
        <v>117160.40369680384</v>
      </c>
      <c r="G22" s="1">
        <f t="shared" si="1"/>
        <v>1841496.9903634707</v>
      </c>
      <c r="H22" s="1">
        <f t="shared" si="2"/>
        <v>31</v>
      </c>
      <c r="J22" s="4">
        <v>12</v>
      </c>
      <c r="K22" s="3">
        <v>43728</v>
      </c>
      <c r="L22" s="5">
        <f t="shared" si="8"/>
        <v>9223250.66666666</v>
      </c>
      <c r="M22" s="1">
        <f t="shared" si="11"/>
        <v>2305812.6666666665</v>
      </c>
      <c r="N22" s="1">
        <f t="shared" si="12"/>
        <v>156668.91543378987</v>
      </c>
      <c r="O22" s="1">
        <f t="shared" si="3"/>
        <v>2462481.5821004566</v>
      </c>
      <c r="P22" s="1">
        <f t="shared" si="4"/>
        <v>31</v>
      </c>
      <c r="R22" s="4">
        <v>12</v>
      </c>
      <c r="S22" s="3">
        <v>43728</v>
      </c>
      <c r="T22" s="5">
        <f t="shared" si="9"/>
        <v>13725853.333333327</v>
      </c>
      <c r="U22" s="1">
        <f t="shared" si="13"/>
        <v>3431463.3333333335</v>
      </c>
      <c r="V22" s="1">
        <f t="shared" si="14"/>
        <v>233151.48127853873</v>
      </c>
      <c r="W22" s="1">
        <f t="shared" si="5"/>
        <v>3664614.814611872</v>
      </c>
      <c r="X22" s="1">
        <f t="shared" si="6"/>
        <v>31</v>
      </c>
    </row>
    <row r="23" spans="2:24" ht="15" outlineLevel="1">
      <c r="B23" s="4">
        <v>13</v>
      </c>
      <c r="C23" s="3">
        <v>43758</v>
      </c>
      <c r="D23" s="5">
        <f t="shared" si="7"/>
        <v>5173009.760000011</v>
      </c>
      <c r="E23" s="1">
        <f t="shared" si="10"/>
        <v>1724336.586666667</v>
      </c>
      <c r="F23" s="1">
        <f t="shared" si="0"/>
        <v>85035.77687671252</v>
      </c>
      <c r="G23" s="1">
        <f t="shared" si="1"/>
        <v>1809372.3635433794</v>
      </c>
      <c r="H23" s="1">
        <f t="shared" si="2"/>
        <v>30</v>
      </c>
      <c r="J23" s="4">
        <v>13</v>
      </c>
      <c r="K23" s="3">
        <v>43758</v>
      </c>
      <c r="L23" s="5">
        <f t="shared" si="8"/>
        <v>6917437.999999994</v>
      </c>
      <c r="M23" s="1">
        <f t="shared" si="11"/>
        <v>2305812.6666666665</v>
      </c>
      <c r="N23" s="1">
        <f t="shared" si="12"/>
        <v>113711.309589041</v>
      </c>
      <c r="O23" s="1">
        <f t="shared" si="3"/>
        <v>2419523.9762557074</v>
      </c>
      <c r="P23" s="1">
        <f t="shared" si="4"/>
        <v>30</v>
      </c>
      <c r="R23" s="4">
        <v>13</v>
      </c>
      <c r="S23" s="3">
        <v>43758</v>
      </c>
      <c r="T23" s="5">
        <f t="shared" si="9"/>
        <v>10294389.999999993</v>
      </c>
      <c r="U23" s="1">
        <f t="shared" si="13"/>
        <v>3431463.3333333335</v>
      </c>
      <c r="V23" s="1">
        <f t="shared" si="14"/>
        <v>169222.8493150684</v>
      </c>
      <c r="W23" s="1">
        <f t="shared" si="5"/>
        <v>3600686.1826484017</v>
      </c>
      <c r="X23" s="1">
        <f t="shared" si="6"/>
        <v>30</v>
      </c>
    </row>
    <row r="24" spans="2:24" ht="15" outlineLevel="1">
      <c r="B24" s="4">
        <v>14</v>
      </c>
      <c r="C24" s="3">
        <v>43789</v>
      </c>
      <c r="D24" s="5">
        <f t="shared" si="7"/>
        <v>3448673.173333344</v>
      </c>
      <c r="E24" s="1">
        <f t="shared" si="10"/>
        <v>1724336.586666667</v>
      </c>
      <c r="F24" s="1">
        <f t="shared" si="0"/>
        <v>58580.20184840201</v>
      </c>
      <c r="G24" s="1">
        <f t="shared" si="1"/>
        <v>1782916.7885150688</v>
      </c>
      <c r="H24" s="1">
        <f t="shared" si="2"/>
        <v>31</v>
      </c>
      <c r="J24" s="4">
        <v>14</v>
      </c>
      <c r="K24" s="3">
        <v>43789</v>
      </c>
      <c r="L24" s="5">
        <f t="shared" si="8"/>
        <v>4611625.333333328</v>
      </c>
      <c r="M24" s="1">
        <f t="shared" si="11"/>
        <v>2305812.6666666665</v>
      </c>
      <c r="N24" s="1">
        <f t="shared" si="12"/>
        <v>78334.4577168949</v>
      </c>
      <c r="O24" s="1">
        <f t="shared" si="3"/>
        <v>2384147.1243835613</v>
      </c>
      <c r="P24" s="1">
        <f t="shared" si="4"/>
        <v>31</v>
      </c>
      <c r="R24" s="4">
        <v>14</v>
      </c>
      <c r="S24" s="3">
        <v>43789</v>
      </c>
      <c r="T24" s="5">
        <f t="shared" si="9"/>
        <v>6862926.666666659</v>
      </c>
      <c r="U24" s="1">
        <f t="shared" si="13"/>
        <v>3431463.3333333335</v>
      </c>
      <c r="V24" s="1">
        <f t="shared" si="14"/>
        <v>116575.74063926928</v>
      </c>
      <c r="W24" s="1">
        <f t="shared" si="5"/>
        <v>3548039.073972603</v>
      </c>
      <c r="X24" s="1">
        <f t="shared" si="6"/>
        <v>31</v>
      </c>
    </row>
    <row r="25" spans="2:24" ht="15" outlineLevel="1">
      <c r="B25" s="4">
        <v>15</v>
      </c>
      <c r="C25" s="3">
        <v>43819</v>
      </c>
      <c r="D25" s="5">
        <f t="shared" si="7"/>
        <v>1724336.5866666771</v>
      </c>
      <c r="E25" s="1">
        <f t="shared" si="10"/>
        <v>1724336.586666667</v>
      </c>
      <c r="F25" s="1">
        <f t="shared" si="0"/>
        <v>28345.258958904284</v>
      </c>
      <c r="G25" s="1">
        <f t="shared" si="1"/>
        <v>1752681.8456255712</v>
      </c>
      <c r="H25" s="1">
        <f t="shared" si="2"/>
        <v>30</v>
      </c>
      <c r="J25" s="4">
        <v>15</v>
      </c>
      <c r="K25" s="3">
        <v>43819</v>
      </c>
      <c r="L25" s="5">
        <f t="shared" si="8"/>
        <v>2305812.666666662</v>
      </c>
      <c r="M25" s="1">
        <f t="shared" si="11"/>
        <v>2305812.6666666665</v>
      </c>
      <c r="N25" s="1">
        <f t="shared" si="12"/>
        <v>37903.76986301362</v>
      </c>
      <c r="O25" s="1">
        <f t="shared" si="3"/>
        <v>2343716.43652968</v>
      </c>
      <c r="P25" s="1">
        <f t="shared" si="4"/>
        <v>30</v>
      </c>
      <c r="R25" s="4">
        <v>15</v>
      </c>
      <c r="S25" s="3">
        <v>43819</v>
      </c>
      <c r="T25" s="5">
        <f t="shared" si="9"/>
        <v>3431463.333333325</v>
      </c>
      <c r="U25" s="1">
        <f t="shared" si="13"/>
        <v>3431463.3333333335</v>
      </c>
      <c r="V25" s="1">
        <f t="shared" si="14"/>
        <v>56407.61643835604</v>
      </c>
      <c r="W25" s="1">
        <f t="shared" si="5"/>
        <v>3487870.9497716897</v>
      </c>
      <c r="X25" s="1">
        <f t="shared" si="6"/>
        <v>30</v>
      </c>
    </row>
    <row r="26" spans="2:24" ht="15">
      <c r="B26" s="16" t="s">
        <v>5</v>
      </c>
      <c r="C26" s="17"/>
      <c r="D26" s="2" t="s">
        <v>8</v>
      </c>
      <c r="E26" s="2">
        <f>SUM(E11:E25)</f>
        <v>25865048.799999993</v>
      </c>
      <c r="F26" s="2">
        <f>SUM(F11:F25)</f>
        <v>3443004.121541555</v>
      </c>
      <c r="G26" s="2">
        <f>SUM(G11:G25)</f>
        <v>29308052.92154156</v>
      </c>
      <c r="H26" s="2" t="s">
        <v>8</v>
      </c>
      <c r="J26" s="16" t="s">
        <v>5</v>
      </c>
      <c r="K26" s="17"/>
      <c r="L26" s="2" t="s">
        <v>8</v>
      </c>
      <c r="M26" s="2">
        <f>SUM(M11:M25)</f>
        <v>34587190.00000001</v>
      </c>
      <c r="N26" s="2">
        <f>SUM(N11:N25)</f>
        <v>4604044.57936073</v>
      </c>
      <c r="O26" s="2">
        <f>SUM(O11:O25)</f>
        <v>39191234.57936073</v>
      </c>
      <c r="P26" s="2" t="s">
        <v>8</v>
      </c>
      <c r="R26" s="16" t="s">
        <v>5</v>
      </c>
      <c r="S26" s="17"/>
      <c r="T26" s="2" t="s">
        <v>8</v>
      </c>
      <c r="U26" s="2">
        <f>SUM(U11:U25)</f>
        <v>51471950.00000001</v>
      </c>
      <c r="V26" s="2">
        <f>SUM(V11:V25)</f>
        <v>6851645.1433789935</v>
      </c>
      <c r="W26" s="2">
        <f>SUM(W11:W25)</f>
        <v>58323595.143378995</v>
      </c>
      <c r="X26" s="2" t="s">
        <v>8</v>
      </c>
    </row>
  </sheetData>
  <sheetProtection/>
  <mergeCells count="27">
    <mergeCell ref="B1:C1"/>
    <mergeCell ref="F1:G1"/>
    <mergeCell ref="J1:K1"/>
    <mergeCell ref="N1:O1"/>
    <mergeCell ref="R1:S1"/>
    <mergeCell ref="V1:W1"/>
    <mergeCell ref="B2:C2"/>
    <mergeCell ref="J2:K2"/>
    <mergeCell ref="R2:S2"/>
    <mergeCell ref="B3:C3"/>
    <mergeCell ref="J3:K3"/>
    <mergeCell ref="R3:S3"/>
    <mergeCell ref="B4:C4"/>
    <mergeCell ref="J4:K4"/>
    <mergeCell ref="R4:S4"/>
    <mergeCell ref="B5:C5"/>
    <mergeCell ref="J5:K5"/>
    <mergeCell ref="R5:S5"/>
    <mergeCell ref="B26:C26"/>
    <mergeCell ref="J26:K26"/>
    <mergeCell ref="R26:S26"/>
    <mergeCell ref="B6:C6"/>
    <mergeCell ref="J6:K6"/>
    <mergeCell ref="R6:S6"/>
    <mergeCell ref="B7:C7"/>
    <mergeCell ref="J7:K7"/>
    <mergeCell ref="R7:S7"/>
  </mergeCells>
  <printOptions/>
  <pageMargins left="0.7" right="0.7" top="0.75" bottom="0.75" header="0.3" footer="0.3"/>
  <pageSetup orientation="portrait" paperSize="9"/>
  <customProperties>
    <customPr name="_pios_id" r:id="rId1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Shukhrat Amanov</dc:creator>
  <cp:keywords/>
  <dc:description/>
  <cp:lastModifiedBy>Emil Valitov</cp:lastModifiedBy>
  <cp:lastPrinted>2018-09-25T05:54:04Z</cp:lastPrinted>
  <dcterms:created xsi:type="dcterms:W3CDTF">2018-01-23T13:42:35Z</dcterms:created>
  <dcterms:modified xsi:type="dcterms:W3CDTF">2018-10-22T12:18:18Z</dcterms:modified>
  <cp:category/>
  <cp:version/>
  <cp:contentType/>
  <cp:contentStatus/>
</cp:coreProperties>
</file>